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480" windowHeight="7695" activeTab="0"/>
  </bookViews>
  <sheets>
    <sheet name="ผลรอบสาม" sheetId="1" r:id="rId1"/>
    <sheet name="KPI6-53" sheetId="2" r:id="rId2"/>
    <sheet name="นต" sheetId="3" r:id="rId3"/>
    <sheet name="นศ" sheetId="4" r:id="rId4"/>
    <sheet name="มศ" sheetId="5" r:id="rId5"/>
    <sheet name="รศ" sheetId="6" r:id="rId6"/>
    <sheet name="วจ" sheetId="7" r:id="rId7"/>
    <sheet name="ศป" sheetId="8" r:id="rId8"/>
    <sheet name="ศษ" sheetId="9" r:id="rId9"/>
    <sheet name="ศศ" sheetId="10" r:id="rId10"/>
    <sheet name="พศ" sheetId="11" r:id="rId11"/>
    <sheet name="วส" sheetId="12" r:id="rId12"/>
    <sheet name="วท" sheetId="13" r:id="rId13"/>
    <sheet name="กส" sheetId="14" r:id="rId14"/>
    <sheet name="สทว" sheetId="15" r:id="rId15"/>
    <sheet name="สทศ" sheetId="16" r:id="rId16"/>
    <sheet name="สวพ" sheetId="17" r:id="rId17"/>
  </sheets>
  <externalReferences>
    <externalReference r:id="rId20"/>
    <externalReference r:id="rId21"/>
  </externalReferences>
  <definedNames>
    <definedName name="_xlnm.Print_Titles" localSheetId="13">'กส'!$4:$4</definedName>
    <definedName name="_xlnm.Print_Titles" localSheetId="2">'นต'!$4:$4</definedName>
    <definedName name="_xlnm.Print_Titles" localSheetId="3">'นศ'!$4:$4</definedName>
    <definedName name="_xlnm.Print_Titles" localSheetId="10">'พศ'!$4:$4</definedName>
    <definedName name="_xlnm.Print_Titles" localSheetId="4">'มศ'!$4:$4</definedName>
    <definedName name="_xlnm.Print_Titles" localSheetId="5">'รศ'!$4:$4</definedName>
    <definedName name="_xlnm.Print_Titles" localSheetId="6">'วจ'!$4:$4</definedName>
    <definedName name="_xlnm.Print_Titles" localSheetId="12">'วท'!$4:$4</definedName>
    <definedName name="_xlnm.Print_Titles" localSheetId="11">'วส'!$4:$4</definedName>
    <definedName name="_xlnm.Print_Titles" localSheetId="7">'ศป'!$4:$4</definedName>
    <definedName name="_xlnm.Print_Titles" localSheetId="9">'ศศ'!$4:$4</definedName>
    <definedName name="_xlnm.Print_Titles" localSheetId="8">'ศษ'!$4:$4</definedName>
    <definedName name="_xlnm.Print_Titles" localSheetId="14">'สทว'!$4:$4</definedName>
    <definedName name="_xlnm.Print_Titles" localSheetId="15">'สทศ'!$4:$4</definedName>
    <definedName name="_xlnm.Print_Titles" localSheetId="16">'สวพ'!$4:$4</definedName>
  </definedNames>
  <calcPr fullCalcOnLoad="1"/>
</workbook>
</file>

<file path=xl/comments8.xml><?xml version="1.0" encoding="utf-8"?>
<comments xmlns="http://schemas.openxmlformats.org/spreadsheetml/2006/main">
  <authors>
    <author>ปาลีรัตน์ การดี</author>
  </authors>
  <commentList>
    <comment ref="I8" authorId="0">
      <text>
        <r>
          <rPr>
            <b/>
            <sz val="9"/>
            <rFont val="Tahoma"/>
            <family val="2"/>
          </rPr>
          <t>ปาลีรัตน์ การดี: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<sst xmlns="http://schemas.openxmlformats.org/spreadsheetml/2006/main" count="661" uniqueCount="377">
  <si>
    <t>รอบปีที่ใช้นับผลงาน : ปีปฏิทิน 2554 (1 มกราคม 2554 - 31 ธันวาคม 2554)</t>
  </si>
  <si>
    <t>ที่</t>
  </si>
  <si>
    <t>ชื่อ - สกุลเจ้าของงานวิจัย</t>
  </si>
  <si>
    <t>หน่วยงานที่นำไปใช้ประโยชน์ / ผู้ว่าจ้าง</t>
  </si>
  <si>
    <t>สาขาวิชาวิทยาศาสตร์สุขภาพ</t>
  </si>
  <si>
    <t>หน่วยงาน</t>
  </si>
  <si>
    <t>จำนวนอาจารย์/นักวิจัยทั้งหมด</t>
  </si>
  <si>
    <t>ผลการประเมิน</t>
  </si>
  <si>
    <t>คะแนน</t>
  </si>
  <si>
    <t>สาขาวิชาพยาบาลศาสตร์</t>
  </si>
  <si>
    <t>กลุ่ม :  วิทยาศาสตร์และเทคโนโลยี</t>
  </si>
  <si>
    <t>สาขาวิชาวิทยาศาสตร์และเทคโนโลยี</t>
  </si>
  <si>
    <t>กลุ่ม : มนุษยศาสตร์และสังคมศาสตร์</t>
  </si>
  <si>
    <t>สาขาวิชาศิลปศาสตร์</t>
  </si>
  <si>
    <t>สาขาวิชานิเทศศาสตร์</t>
  </si>
  <si>
    <t>สาขาวิชาศึกษาศาสตร์</t>
  </si>
  <si>
    <t>สาขาวิชาวิทยาการจัดการ</t>
  </si>
  <si>
    <t>สาขาวิชานิติศาสตร์</t>
  </si>
  <si>
    <t>สาขาวิชาเศรษฐศาสตร์</t>
  </si>
  <si>
    <t>สาขาวิชามนุษยนิเวศศาสตร์</t>
  </si>
  <si>
    <t>สาขาวิชารัฐศาสตร์</t>
  </si>
  <si>
    <t>สำนักทะเบียนและวัดผล</t>
  </si>
  <si>
    <t>สำนักเทคโนโลยีการศึกษา</t>
  </si>
  <si>
    <t>สถาบันวิจัยและพัฒนา</t>
  </si>
  <si>
    <t>รวมระดับมหาวิทยาลัย</t>
  </si>
  <si>
    <r>
      <rPr>
        <b/>
        <sz val="15"/>
        <color indexed="8"/>
        <rFont val="TH SarabunPSK"/>
        <family val="2"/>
      </rPr>
      <t>แหล่งที่มา</t>
    </r>
    <r>
      <rPr>
        <sz val="15"/>
        <color indexed="8"/>
        <rFont val="TH SarabunPSK"/>
        <family val="2"/>
      </rPr>
      <t xml:space="preserve"> :   สถาบันวิจัยและพัฒนา
</t>
    </r>
  </si>
  <si>
    <t>รายการเอกสารอ้างอิง</t>
  </si>
  <si>
    <t>ชื่อโครงการวิจัย</t>
  </si>
  <si>
    <t>วัน เดือน ปี ที่นำไปใช้ประโยชน์</t>
  </si>
  <si>
    <t>รศ.ดร.อรพรรณ ศรีเสาวลักษณ์</t>
  </si>
  <si>
    <t>โครงการศึกษาแนวทางการประเมินมูลค่าเศรษฐกิจจากผลกระทบทางด้านสิ่งแวดล้อมเพื่อสนับสนุนกระบวนการยุติธรรม</t>
  </si>
  <si>
    <t>โครงการจำแนกและกำหนดมาตรการการใช้ที่ดินอย่างยั่งยืน</t>
  </si>
  <si>
    <t>รศ.อำไพรัตน์  อักษรพรหม</t>
  </si>
  <si>
    <t>โครงการปรับปรุงโครงสร้างการบริหารกรุงเทพมหานคร</t>
  </si>
  <si>
    <t>นต.1</t>
  </si>
  <si>
    <t>ศศ.1</t>
  </si>
  <si>
    <t>ศศ.2</t>
  </si>
  <si>
    <t>มศ.1</t>
  </si>
  <si>
    <t>มศ.2</t>
  </si>
  <si>
    <t>รศ.1</t>
  </si>
  <si>
    <t>มศ.3</t>
  </si>
  <si>
    <t>สวพ.1</t>
  </si>
  <si>
    <t>สวพ.2</t>
  </si>
  <si>
    <t>กลุ่ม : วิทยาศาสตร์สุขภาพ</t>
  </si>
  <si>
    <t>สาขาวิชาเกษตรศาสตร์และสหกรณ์</t>
  </si>
  <si>
    <t>สำนัก / สถาบัน</t>
  </si>
  <si>
    <t xml:space="preserve">ตัวบ่งชี้ที่ 6 งานวิจัยหรืองานสร้างสรรค์ที่นำไปใช้ประโยชน์ (ปีการศึกษา 2554) </t>
  </si>
  <si>
    <t xml:space="preserve">ตัวบ่งชี้ที่ 6 งานวิจัยที่นำไปใช้ประโยชน์ (ปีการศึกษา 2553)  </t>
  </si>
  <si>
    <r>
      <rPr>
        <b/>
        <sz val="15"/>
        <color indexed="8"/>
        <rFont val="TH SarabunPSK"/>
        <family val="2"/>
      </rPr>
      <t>รอบปีที่ใช้นับผลงาน</t>
    </r>
    <r>
      <rPr>
        <sz val="15"/>
        <color indexed="8"/>
        <rFont val="TH SarabunPSK"/>
        <family val="2"/>
      </rPr>
      <t xml:space="preserve">  :  ปีปฏิทิน 2553 (1 ม.ค. 53 - 31 ธ.ค. 53)</t>
    </r>
  </si>
  <si>
    <t>ร้อยละของงานวิจัย
หรืองานสร้างสรรค์ที่นำไปใช้ประโยชน์</t>
  </si>
  <si>
    <t>จำนวนงานวิจัย
หรืองานสร้างสรรค์ที่นำไปใช้ประโยชน์</t>
  </si>
  <si>
    <r>
      <rPr>
        <b/>
        <sz val="15"/>
        <color indexed="8"/>
        <rFont val="TH SarabunPSK"/>
        <family val="2"/>
      </rPr>
      <t>รอบปีที่ใช้นับผลงาน</t>
    </r>
    <r>
      <rPr>
        <sz val="15"/>
        <color indexed="8"/>
        <rFont val="TH SarabunPSK"/>
        <family val="2"/>
      </rPr>
      <t xml:space="preserve">  :  ปีปฏิทิน 2553 - 2554 (1 ม.ค. 53 - 31 ธ.ค. 54)</t>
    </r>
  </si>
  <si>
    <t xml:space="preserve">ตัวบ่งชี้ที่ 6 งานวิจัยที่นำไปใช้ประโยชน์ </t>
  </si>
  <si>
    <t>รศ.ดร.สุภมาส  อังศุโชติ</t>
  </si>
  <si>
    <t>การจัดการรายได้และรายจ่ายของครอบครัวข้าราชการครูในเขตกรุงเทพมหานครและปริมณฑลตามปรัชญาเศรษฐกิจพอเพียง</t>
  </si>
  <si>
    <t xml:space="preserve">สทว.1 </t>
  </si>
  <si>
    <t>โครงการบริการวิชาการแก่สังคม ปี 2553</t>
  </si>
  <si>
    <t>นางสาวรสิกา  อังกูร</t>
  </si>
  <si>
    <t>โครงการศึกษาและจัดทำคู่มือแนวทางการดำเนินงานเครือข่ายท่องเที่ยวโดยชุมชน</t>
  </si>
  <si>
    <t>ผู้เข้ารับการฝึกอบรม</t>
  </si>
  <si>
    <t>ดร.ภทรพร  ยุทธาภรณ์พินิจ</t>
  </si>
  <si>
    <t>การพัฒนาแรงจูงใจใฝ่สัมฤทธิ์ตามแนวคิดของ ป.อ. ปยุตโต</t>
  </si>
  <si>
    <t>รศ.วรรณธรรม  กาญจนสุวรรณ</t>
  </si>
  <si>
    <t>โครงการศึกษาวิจัยเรื่อง สวัสดิการมาตรฐานที่แรงงานนอกระบบพึงได้รับ : นโยบายและแนวทางการส่งเสริมสวัสดิการให้แรงงานนอกระบบ</t>
  </si>
  <si>
    <t>สำนักงานปลัดกระทรวงแรงงาน</t>
  </si>
  <si>
    <t>รศ.ยุทธพร  อิสรชัย</t>
  </si>
  <si>
    <t>โครงการดำเนินกิจกรรมติดตามประเมินผลการดำเนินงานแผนชุมชนพึ่งตนเอง</t>
  </si>
  <si>
    <t>การใช้หลักปรัชญาเศรษฐกิจพอเพียงของกรุงเทพมหานคร</t>
  </si>
  <si>
    <t>รศ.ดร.ปธาน  สุวรรณมงคล</t>
  </si>
  <si>
    <t>รศ.ฐปนรรต  พรหมอินทร์</t>
  </si>
  <si>
    <t>การศึกษาความเคลื่อนไหวทางการเมืองและพฤติกรรมการเลือกตั้งสมาชิกสภาผู้แทนราษฎร 2550 : กรุงเทพมหานคร</t>
  </si>
  <si>
    <t>สำนักพัฒนาสังคม</t>
  </si>
  <si>
    <t>สำนักงานคณะกรรมการข้าราชการกรุงเทพมหานคร</t>
  </si>
  <si>
    <t>สถาบันพระปกเกล้า</t>
  </si>
  <si>
    <t>รศ.2</t>
  </si>
  <si>
    <t>รศ.3</t>
  </si>
  <si>
    <t>รศ.4</t>
  </si>
  <si>
    <t>รศ. 5</t>
  </si>
  <si>
    <t>ข้อมูลการตีพิมพ์เผยแพร่หรือการใช้ประโยชน์จากผลงานวิจัยหรืองานสร้างสรรค์</t>
  </si>
  <si>
    <t>โครงการสำรวจความพึงพอใจของผู้รับบริการต่อการให้บริการของเทศบาลนครปากเกร็ด ประจำปี 2552</t>
  </si>
  <si>
    <t>รศ.ดร.จิตตินันท์ เดชะคุปต์</t>
  </si>
  <si>
    <t>โครงการวิจัยประเมินผลการดำเนินงานตามนโยบายและแผนระดับชาติ เรื่องการป้องกัน ปราบปราม และแก้ไขปัญหาการค้าเด็กและหญิงภายในประเทศและข้ามชาติ พ.ศ. 2546</t>
  </si>
  <si>
    <t>ผศ.ดร.กุลกานต์  อภิวัฒนลังการ</t>
  </si>
  <si>
    <t>การพัฒนาทักษะการสื่อสารเรื่องเพศศึกษาระหว่างบิดา มารดา และบุตรวัยรุ่น</t>
  </si>
  <si>
    <t>รศ.บุญเสริม  หุตะแพทย์</t>
  </si>
  <si>
    <t>โครงการป้องกันและแก้ไขปัญหาความรุนแรงต่อเด็กและสตรี กิจกรรมการศึกษาระบบในการป้องกันและแก้ไขปัญหาความรุนแรงต่อเด็กและสตรี</t>
  </si>
  <si>
    <t>รศ.รัชนีกร โชติชัยสถิตย์</t>
  </si>
  <si>
    <t>โครงการการศึกษาปัญหาอุปสรรคของผู้ปฏิบัติงานด้านการคุ้มครองเด็ก พ.ร.บ.คุ้มครองเด็ก พ.ศ. 2546 และแนวทางในการเฝ้าระวังการละเมิดสิทธิเด็กและปัญหาครอบครัวในจังหวัดนนทบุรี</t>
  </si>
  <si>
    <t>สำนักงานเทศบาลนครปากเกร็ด</t>
  </si>
  <si>
    <t>สำนักงานส่งเสริมสวัสดิภาพและพิทักษ์ เด็ก เยาวชน ผู้ด้อยโอกาส และผู้สูงอายุ</t>
  </si>
  <si>
    <t>สำนักงานกิจการสตรีและสถาบันครอบครัว</t>
  </si>
  <si>
    <t>สำนักงานพัฒนาสังคมและความมั่นคงของมนุษย์ จังหวัดนนทบุรี</t>
  </si>
  <si>
    <t>มศ.4</t>
  </si>
  <si>
    <t>มศ.5</t>
  </si>
  <si>
    <t>สำนักงานนโยบายและแผนทรัพยากรธรรมชาติและสิ่งแวดล้อม</t>
  </si>
  <si>
    <t>ศูนย์ปฏิบัติการทุ่นระเบิดแห่งชาติ ในพระอุปถัมภ์สมเด็จพระเจ้าพี่นางเธอ เจ้าฟ้ากัลยาณิวัฒนา กรมหลวงนราธิวาสราชนครินทร์</t>
  </si>
  <si>
    <t>หนังสือศูนย์ปฏิบัติการทุ่นระเบิดแห่งชาติ ในพระอุปถัมภ์สมเด็จพระเจ้าพี่นางเธอ เจ้าฟ้ากัลยาณิวัฒนา กรมหลวงนราธิวาสราชนครินทร์</t>
  </si>
  <si>
    <t>หนังสือสำนักงานนโยบายและแผนทรัพยากรธรรมชาติและสิ่งแวดล้อม</t>
  </si>
  <si>
    <t>อ.เธียรชัย ณ นคร</t>
  </si>
  <si>
    <t>โครงการเผยแพร่เกณฑ์มาตรฐานและตัวชี้วัดกำหนดภายใต้พระราชบัญญัติข้อมูลข่าวสารของราชการ พ.ศ. 2540 ของหน่วยงานภาครัฐในภาคตะวันออกฉียงเหนือและภาคใต้</t>
  </si>
  <si>
    <t>รศ.วิมาน  กฤตพลวิมาน</t>
  </si>
  <si>
    <t>โครงการตรวจสอบติดตามและประเมินผลการดำเนินการเยียวยานักท่องเที่ยว กรณีสนามบินนานาชาติสุวรรณภูมิไม่สามารถให้บริการแก่ผู้โดยสารได้เพราะถูกปิดล้อม</t>
  </si>
  <si>
    <t>รศ.ลาวัลย์  หอนพรัตน์</t>
  </si>
  <si>
    <t>โครงการศึกษาสภาพปัญหาและแก้ไขปรับปรุงกฎหมายที่เกี่ยวกับการบริหารงานบุคคลข้าราชการครูและบุคลากรทางการศึกษา</t>
  </si>
  <si>
    <t>รศ.มาลี สุรเชษฐ</t>
  </si>
  <si>
    <t xml:space="preserve">โครงการศึกษาวิจัยและเสนอแนะการพัฒนากฎหมายและกฎระเบียบเพื่อรองรับข้อตกลงระหว่างประเทศหรือพันธกรณีต่างๆ </t>
  </si>
  <si>
    <t>สำนักงานปลัดสำนักนายกรัฐมนตรี</t>
  </si>
  <si>
    <t>สำนักงานปลัดกระทรวงการท่องเที่ยวแห่งประเทศไทย</t>
  </si>
  <si>
    <t>สภาการศึกษา</t>
  </si>
  <si>
    <t>สำนักงานส่งเสริมวิสาหกิจขนาดกลางและขนาดย่อม</t>
  </si>
  <si>
    <t>หนังสือสำนักงานปลัดสำนักนายกรัฐมนตรี</t>
  </si>
  <si>
    <t>นต.2</t>
  </si>
  <si>
    <t>นต.3</t>
  </si>
  <si>
    <t>นต.4</t>
  </si>
  <si>
    <t>รศ.ดร.บุษบา  สุธีธร</t>
  </si>
  <si>
    <t>รศ.ดร.วิทยาธร  ท่อแก้ว</t>
  </si>
  <si>
    <t>กลยุทธ์การรณรงค์หาเสียงการเลือกตั้งผู้บริหารท้องถิ่น</t>
  </si>
  <si>
    <t>รศ.ดร.ธิติพัฒน์  เอี่ยมนิรันดร์</t>
  </si>
  <si>
    <t>กลยุทธ์การจัดการการสื่อสารองค์กรสู่ความสำเร็จ</t>
  </si>
  <si>
    <t>ผศ.ดร.ภัสวลี  นิติเกษตรสุนทร</t>
  </si>
  <si>
    <t>โครงการจัดทำแผนติดตามประเมินและพัฒนาชุดความรู้ เพื่อนำไปจัดทำเป็นหลักสูตรด้านการพัฒนาเด็กและเยาวชนในการดูแลของกรมคุมประพฤติด้วยกระบวนการละคร</t>
  </si>
  <si>
    <t>การประเมินผลตัวชี้วัดตามคำรับรองการปฏิบัติราชการของกรมประชาสัมพันธ์ (ตัวชี้วัดที่ 3.1.4 และ 3.1.5) การสำรวจความนิยมและความพึงพอใจต่อการรับฟังรายการวิทยุและรับชมรายการโทรทัศน์ที่เพิ่มขึ้น</t>
  </si>
  <si>
    <t>โครงการจัดทำแผนแม่บทการสื่อสารองค์การ กฟผ. ประจำ 2553 - 2557</t>
  </si>
  <si>
    <t>การไฟฟ้าฝ่ายผลิตแห่งประเทศไทย</t>
  </si>
  <si>
    <t>กรมคุมประพฤติ</t>
  </si>
  <si>
    <t>กรมประชาสัมพันธ์</t>
  </si>
  <si>
    <t>นศ.1</t>
  </si>
  <si>
    <t>นศ.2</t>
  </si>
  <si>
    <t>นศ.3</t>
  </si>
  <si>
    <t xml:space="preserve">นศ.4 </t>
  </si>
  <si>
    <t>หนังสือกรมคุมประพฤติ ที่ ยธ 0317/07091 
ลว. 2 กรกฎาคม 2553 เรื่อง แจ้งข้อมูลเกี่ยวกับการนำผลงานวิจัยไปใช้ประโยชน์</t>
  </si>
  <si>
    <t>รศ.จีราภรณ์ สุธัมมสภา</t>
  </si>
  <si>
    <t>โครงการพัฒนาระบบสารสนเทศในส่วนที่เกี่ยวกับการบริหารจัดการข้อมูลมาตรฐานความโปร่งใสตามตัวชี้วัดที่กำหนดภายใต้ พระราชบัญญัติข้อมูลข่าวสารของราชการ พ.ศ. 2540</t>
  </si>
  <si>
    <t>รศ.ดร.เสน่ห์ จุ้ยโต</t>
  </si>
  <si>
    <t>โครงการจัดทำแผนยุทธศาสตร์ แผนปฏิบัติราชการ 4 ปี(พ.ศ.2552-2555) และถ่ายทอดความรู้สู่ระดับหน่วยงานของ สป.กษ.</t>
  </si>
  <si>
    <t>โครงการศึกษาการปรับปรุงโครงสร้างกรมส่งเสริมคุณภาพสิ่งแวดล้อม</t>
  </si>
  <si>
    <t>รศ.ดร.กิ่งพร  ทองใบ</t>
  </si>
  <si>
    <t>การศึกษาความต้องการใช้บำเหน็จตกทอดของผู้รับบำนาญไปค้ำประกันการกู้เงินจากสถาบันการเงิน</t>
  </si>
  <si>
    <t>รศ.ดร.ราณี  อิสิชัยกุล</t>
  </si>
  <si>
    <t>การส่งเสริมการท่องเที่ยวผู้สูงอายุจากทวีปยุโรปสู่ประเทศไทย</t>
  </si>
  <si>
    <t>รศ.ดร.วราภรณ์  รุ่งเรืองกลกิจ</t>
  </si>
  <si>
    <t>โครงการสำรวจความพึงพอใจในการปฏิบัติงานของพนักงานการรถไฟฟ้าขนส่งมวลชนแห่งประเทศไทย</t>
  </si>
  <si>
    <t>ผศ.ดร.สุรีย์  เข็มทอง</t>
  </si>
  <si>
    <t>การสังเคราะห์ผลงานวิจัยด้านการตลาดของธุรกิจโรงแรม ช่วง พ.ศ. 2545-2550</t>
  </si>
  <si>
    <t>สำนักงานปลัดกระทรวงเกษตรและสหกรณ์</t>
  </si>
  <si>
    <t>กรมส่งเสริมคุณภาพสิ่งแวดล้อม</t>
  </si>
  <si>
    <t>กรมบัญชีกลาง</t>
  </si>
  <si>
    <t>การท่องเที่ยวแห่งประเทศไทย</t>
  </si>
  <si>
    <t>การรถไฟฟ้าขนส่งมวลชนแห่งประเทศไทย</t>
  </si>
  <si>
    <t>เผยแพร่ผลงานวิจัยและกิจกรรมการวิจัยผ่านสื่อวิทยุโทรทัศน์ในรายการ "เวลา มสธ." ช่วง "คุยกับนักวิจัย"</t>
  </si>
  <si>
    <t>วจ.1</t>
  </si>
  <si>
    <t>วจ.2</t>
  </si>
  <si>
    <t>หนังสือสำนักงานปลัดกระทรวงเกษตรและสหกรณ์</t>
  </si>
  <si>
    <t>วจ.3</t>
  </si>
  <si>
    <t>หนังสือกรมส่งเสริมคุณภาพสิ่งแวดล้อม</t>
  </si>
  <si>
    <t>วจ.4</t>
  </si>
  <si>
    <t>พระราชบัญญัติบำเหน็จบำนาญข้าราชการฉบับใหม่ 
ปี 2553</t>
  </si>
  <si>
    <t>วจ.5</t>
  </si>
  <si>
    <t>วจ.6</t>
  </si>
  <si>
    <t>วจ.7</t>
  </si>
  <si>
    <t>ประเด็นการสัมภาษณ์การออกรายการโทรทัศน์</t>
  </si>
  <si>
    <t>ผศ.ดร.สุดจิต  เจนนพกาญจน์</t>
  </si>
  <si>
    <t>โครงการการพัฒนาแบบวัดในการจำแนกประเภทเด็กและเยาวชนที่กระทำผิด</t>
  </si>
  <si>
    <t>ผศ.ปัณฉัตร  หมอยาดี</t>
  </si>
  <si>
    <t>โครงการประเมินผลการปลูกป่าพื้นที่บ้านสันติคีรี ดอยแม่สลอง เฉลิมพระเกียรติ 80 พรรษา</t>
  </si>
  <si>
    <t>อ.ดร.สมเกียรติ  วัฒนาพงษากุล</t>
  </si>
  <si>
    <t>การเชื่อมโยงความในนวนิยายภาษาเขมร</t>
  </si>
  <si>
    <t>รศ.รอ.(ญ)ปรียา หิรัญประดิษฐ์</t>
  </si>
  <si>
    <t>การศึกษารูปแบบและการใช้ภาษาของเอกสารการประชุมในรัชสมัยพระบาทสมเด็จพระจุลจอมเกล้าเจ้าอยู่หัว และรัชสมัยพระบาทสมเด็จพระเจ้าอยู่หัวภูมิพลอดุลยเดช</t>
  </si>
  <si>
    <t>กรมพินิจและคุ้มครองเด็กและเยาวชน</t>
  </si>
  <si>
    <t>กองบัญชาการกองทัพไทย</t>
  </si>
  <si>
    <t>ศป.1</t>
  </si>
  <si>
    <t>หนังสือกรมพินิจและคุ้มครองเด็กและเยาวชน</t>
  </si>
  <si>
    <t>ศป.2</t>
  </si>
  <si>
    <t>หนังสือกองบัญชาการกองทัพไทย</t>
  </si>
  <si>
    <t>ศป.3</t>
  </si>
  <si>
    <t>ศป.4</t>
  </si>
  <si>
    <t>รศ.ดร.สมคิด พรมจุ้ย</t>
  </si>
  <si>
    <t>รายงานการประเมินผลการดำเนินงานของสถาบันทดสอบทางการศึกษาแห่งชาติ (องค์กรมหาชน)</t>
  </si>
  <si>
    <t>อ.ดร.สังวรณ์  งัดกระโทก</t>
  </si>
  <si>
    <t>คุณภาพการสอนวิทยาศาสตร์และความสามารถทางวิทยาศาสตร์ของนักเรียนไทย :ข้อค้นพบและข้อเสนอทางนโยบายจากการประเมินนักเรียนระดับนานาชาติ</t>
  </si>
  <si>
    <t>รศ.ดร.สิริวรรณ ศรีพหล</t>
  </si>
  <si>
    <t>การพัฒนาจิตสำนึกความเป็นพลโลกสำหรับเยาวชนตามแนวพุทธธรรม</t>
  </si>
  <si>
    <t>รศ.สุมนทิพย์ บุญสมบัติ</t>
  </si>
  <si>
    <t>การใช้แหล่งเรียนรู้และภูมิปัญญาในจังหวัดนนทบุรี</t>
  </si>
  <si>
    <t>การจัดการเรียนการสอนวิชาประวัติศาสตร์ในสถานศึกษา</t>
  </si>
  <si>
    <t>อ.ดร.จรีลักษณ์  รัตนาพันธ์</t>
  </si>
  <si>
    <t>การพัฒนาชุดฝึกอบรมทางไกล เรื่อง การจัดกิจกรรมเพื่อพัฒนาช่วงระยะความสนใจของเด็กที่มีความต้องการพิเศษ</t>
  </si>
  <si>
    <t>รศ.ดร.สุทธิวรรณ ตันติรจนาวงศ์</t>
  </si>
  <si>
    <t>การพัฒนากระบวนการจัดการศึกษาที่สนับสนุนการเรียนรู้ในสถานศึกษาขั้นพื้นฐาน จังหวัดนนทบุรี</t>
  </si>
  <si>
    <t>ศ.ดร.สุมาลี  สังข์ศรี</t>
  </si>
  <si>
    <t>โครงการศึกษารูปแบบการจัดการศึกษาตลอดชีวิตสำหรับกลุ่มเป้าหมายเกษตรกรในสังคมไทย ระยะที่ 1</t>
  </si>
  <si>
    <t>ผศ.ดร.ชูชาติ  พ่วงสมจิตร์</t>
  </si>
  <si>
    <t>งานวิจัยโครงการสำรวจความพึงพอใจของผู้รับบริการของเทศบาลนคร
ปากเกร็ด ประจำปี 2553</t>
  </si>
  <si>
    <t>สถาบันทดสอบทางการศึกษาแห่งชาติ</t>
  </si>
  <si>
    <t>สำนักงานเลขาธิการสภาการศึกษา</t>
  </si>
  <si>
    <t>เทศบาลนครปากเกร็ด</t>
  </si>
  <si>
    <t>ศษ.1</t>
  </si>
  <si>
    <t xml:space="preserve">หนังสือจากสถาบันทดสอบทางการศึกษาแห่งชาติ </t>
  </si>
  <si>
    <t>ศษ.2</t>
  </si>
  <si>
    <t>ศษ.3</t>
  </si>
  <si>
    <t>ศษ.4</t>
  </si>
  <si>
    <t>ศษ.5</t>
  </si>
  <si>
    <t>ศษ.6</t>
  </si>
  <si>
    <t>ศษ.7</t>
  </si>
  <si>
    <t>ศษ.8</t>
  </si>
  <si>
    <t>ศษ.9</t>
  </si>
  <si>
    <t>หนังสือที่ นบ 52202 / 6896 ลงวันที่ 10 พฤศจิกายน 2553 เรื่องข้อมูลเกี่ยวกับการนำผลงานวิจัยไปใช้ประโยชน์</t>
  </si>
  <si>
    <t>หนังสือรับรองจากสภาการศึกษา</t>
  </si>
  <si>
    <t>ผศ.ดร.อารี ชีวเกษมสุข</t>
  </si>
  <si>
    <t>การพัฒนารูปแบบการบันทึกทางการพยาบาลที่มุ่งการใช้กระบวนการพยาบาล โรงพยาบาลลำลูกกา</t>
  </si>
  <si>
    <t>โรงพยาบาลเวชธานี</t>
  </si>
  <si>
    <t>หนังสือที่ พบ. 039/2553 เรื่อง ขอบคุณการอนุเคราะห์เครื่องมือและคู่มือตรวจสอบคุณภาพบันทึกทางการพยาบาล</t>
  </si>
  <si>
    <t>รศ.ดร.นิตยา  เพ็ญศิรินภา</t>
  </si>
  <si>
    <t>โครงการเก็บรวบรวมข้อมูลและประเมินผลข้อมูลการประเมินโครงการเฉลิมพระเกียรติ 57 พรรษา มหาวชิราลงกรณ์ : หมู่บ้านปรับเปลี่ยนพฤติกรรมลดโรคมะเร็ง โรคความดันโลหิตสูง โรคหัวใจและหลอดเลือด</t>
  </si>
  <si>
    <t>รศ.ดร.ศริศักดิ์ สุนทรไชย</t>
  </si>
  <si>
    <t>การจัดโครงการอาหารกลางวันโรงเรียนในจังหวัดนนทบุรี : กรณีศึกษา 2 โรงเรียนในอำเภอบางกรวย</t>
  </si>
  <si>
    <t>รศ.สราวุธ  สุธรรมาสา</t>
  </si>
  <si>
    <t>โครงการทำการศึกษาและจัดทำโครงการพัฒนาเครื่องมือและรูปแบบการฝึกอบรมเชิงปฏิบัติการด้านความปลอดภัยและอาชีวอนามัย เพื่อการขยายผลสู่สถานประกอบกิจการ</t>
  </si>
  <si>
    <t>โครงการจัดการบริการและประเมินผลการดำเนินงานปรับเปลี่ยนพฤติกรรมกลุ่มเสี่ยงต่อโรคหัวใจและหลอดเลือด ของสถานบริการสาธารณสุขเอกชนในกรุงเทพมหานคร</t>
  </si>
  <si>
    <t>โครงการจัดการบริการและประเมินผลการดำเนินงานปรับเปลี่ยนพฤติกรรมกลุ่มเสี่ยงต่อโรคหัวใจและหลอดเลือด ของศูนย์บริการสาธารณสุขกรุงเทพมหานคร</t>
  </si>
  <si>
    <t>กรมสนับสนุนบริการสุขภาพ กระทรวงสาธารณสุข</t>
  </si>
  <si>
    <t>สำนักความปลอดภัยแรงงาน</t>
  </si>
  <si>
    <t>สำนักงานหลักประกันสุขภาพแห่งชาติ</t>
  </si>
  <si>
    <t>ศูนย์บริการสาธารณสุข 18
มงคล-วอนวังตาล</t>
  </si>
  <si>
    <t>ศูนย์บริการสาธารณสุข 52
สามเสนนอก</t>
  </si>
  <si>
    <t>วส.1</t>
  </si>
  <si>
    <t>หนังสือกรมสนับสนุนบริการสุขภาพ กระทรวงสาธารณสุข</t>
  </si>
  <si>
    <t>วส.2</t>
  </si>
  <si>
    <t>รายงานผลการดำเนินโครงการบริการวิชาการ
แก่สังคม ปี 2553 โครงการการนำข้อค้นพบจากงานวิจัย "เรื่องการจัดโครงการอาหารกลางวันโรงเรียนในจังหวัดนนทบุรี : กรณีศึกษา 2 โรงเรียนในอำเภอบางกรวย" ไปสู่การให้บริการวิชาการแก่สังคม</t>
  </si>
  <si>
    <t>วส.3</t>
  </si>
  <si>
    <t>หนังสือสำนักความปลอดภัยแรงงาน 
ที่ รง 0510 / 02685 ลว. 3 สิงหาคม 2553 
เรื่อง การนำผลงานการจัดทำโครงการพัฒนาเครื่องมือและรูปแบบการฝึกอบรมเชิงปฏิบัติการ
ด้านความปลอดภัยและอาชีวอนามัย เพื่อการขยายผลสู่สถานประกอบกิจการไปใช้ประโยชน์</t>
  </si>
  <si>
    <t>วส.4</t>
  </si>
  <si>
    <t>หนังสือสำนักงานหลักประกันสุขภาพแห่งชาติ ที่ สปสช. 42/338 ลว. 18 มีนาคม 2552 เรื่อง ขอส่งข้อตกลงดำเนินงานตามโครงการ</t>
  </si>
  <si>
    <t>วส.5</t>
  </si>
  <si>
    <t xml:space="preserve">หนังสือศูนย์บริการสาธารณสุข 18 มงคล-วอนวังตาล ลว. 18 มิถุนายน 2553 เรื่อง กราบขอบพระคุณที่อนุญาตให้ใช้แบบสอบถาม </t>
  </si>
  <si>
    <t>วส.6</t>
  </si>
  <si>
    <t xml:space="preserve">หนังสือศูนย์บริการสาธารณสุข 52 สามเสนนอก ที่ กท 07135.52/447 ลว. 18 มิถุนายน 2553 เรื่อง ขอขอบคุณ </t>
  </si>
  <si>
    <t>รศ.ดร.พงศ์พันธุ์  เธียรหิรัญ</t>
  </si>
  <si>
    <t>โครงการศึกษาปัจจัยและวิธีการจัดการสู่ผลสัมฤทธิ์การขับเคลื่อนโรงปุ๋ยอินทรีย์ชุมชน</t>
  </si>
  <si>
    <t>รศ.ดร.สัจจา บรรจงศิริ</t>
  </si>
  <si>
    <t>โครงการอนุรักษ์พรรณไม้ประจำถิ่นของจังหวัดนนทบุรีในรูปแบบวนเกษตร</t>
  </si>
  <si>
    <t>รศ.ดร.สมจิต  โยธะคง</t>
  </si>
  <si>
    <t>พืชสมุนไพรในอาหารไทย</t>
  </si>
  <si>
    <t>รศ.บำเพ็ญ  เขียวหวาน</t>
  </si>
  <si>
    <t>แนวทางจัดการพื้นที่ชุมน้ำอย่างยั่งยืนโดยประชาชนมีส่วนร่วม ปี 2552</t>
  </si>
  <si>
    <t>การพัฒนาศูนย์ข้าวชุมชน</t>
  </si>
  <si>
    <t>การเรียนรู้และพัฒนาถ่านอัดแท่งและผลิตภัณฑ์จากสวนป่าชายเลนเอกชน</t>
  </si>
  <si>
    <t>รศ.ดร.ชยาพร  วัฒนศิริ</t>
  </si>
  <si>
    <t>โครงการส่งเสริมและพัฒนาการผลิต และช่องทางจำหน่ายผลิตผลของเกษตรกรที่ปรับเปลี่ยนเข้าสู่ระบบการผลิตเกษตรอินทรีย์ตามมาตรฐาน</t>
  </si>
  <si>
    <t>กรมพัฒนาที่ดิน</t>
  </si>
  <si>
    <t>มหาวิทยาลัยราชภัฏบ้านสมเด็จเจ้าพระยา</t>
  </si>
  <si>
    <t>กลุ่มเกษตรอินทรีย์
อ.สนามชัยเขต
จ.ฉะเชิงเทรา</t>
  </si>
  <si>
    <t>หนังสือกรมพัฒนาที่ดิน</t>
  </si>
  <si>
    <t>รายงานผลการดำเนินการโครงการบริการวิชาการแก่สังคม โครงการการนำข้อค้นพบจากงานวิจัย เรื่อง
"การอนุรักษ์พรรณไม้ประจำถิ่นของจังหวัดนนทบุรีในรูปแบบวนเกษตร" ไปสู่การให้บริการวิชาการแก่สังคม</t>
  </si>
  <si>
    <t>หนังสือรับรองการใช้ประโยชน์จากนักวิชาการป่าไม้ และ โครงการบริการวิชาการแก่สังคม ปี 2553</t>
  </si>
  <si>
    <t>หนังสือมหาวิทยาราชภัฏบ้านสมเด็จเจ้าพระยา</t>
  </si>
  <si>
    <t>กส.8</t>
  </si>
  <si>
    <t>กส.7</t>
  </si>
  <si>
    <t>กส.6</t>
  </si>
  <si>
    <t>กส.5</t>
  </si>
  <si>
    <t>กส.4</t>
  </si>
  <si>
    <t>กส.3</t>
  </si>
  <si>
    <t>กส.2</t>
  </si>
  <si>
    <t>กส.1</t>
  </si>
  <si>
    <t>วส.7</t>
  </si>
  <si>
    <t>สำนักงานคณะกรรมการอาหารและยา 
กระทรวงสาธารณสุข</t>
  </si>
  <si>
    <t>โครงการพัฒนาฉลากผลิตภัณฑ์วัตถุอันตราย : การจัดทำฉลากตามระบบ GHS สำหรับผลิตภัณฑ์ทำความสะอาดและการนำหลักการประเมินความเสี่ยงมาใช้ร่วมกับการแสดงฉลากตามระบบ GHS</t>
  </si>
  <si>
    <r>
      <t xml:space="preserve">โครงการเผยแพร่ความรู้และตลาดสินค้าเกษตรอินทรีย์
</t>
    </r>
    <r>
      <rPr>
        <sz val="15"/>
        <color indexed="12"/>
        <rFont val="TH SarabunPSK"/>
        <family val="2"/>
      </rPr>
      <t>ผู้ว่าจ้าง : สำนักงานมาตรฐานสินค้าเกษตรและอาหารแห่งชาติ</t>
    </r>
  </si>
  <si>
    <t xml:space="preserve">รศ.ดร.ชยาพร  วัฒนศิริ
รศ.ดร.ชัยวัฒน์  คงสม
รศ.ดร.อัจฉรา  โพธิ์ดี
ผศ.ภวัต  เจียมจิณณวัตร
อ.ปิลันธนา  แป้นปลื้ม
</t>
  </si>
  <si>
    <t>การพัฒนาเกษตรอินทรีย์ของไทย</t>
  </si>
  <si>
    <t>ผู้ว่าจ้าง : สำนักงานคณะกรรมการวิจัยแห่งชาติ</t>
  </si>
  <si>
    <t xml:space="preserve">กส.9 </t>
  </si>
  <si>
    <r>
      <t xml:space="preserve">  - ข้อมูลการตีพิมพ์เผยแพร่หรือการใช้ประโยชน์จากผลงานวิจัยหรืองานสร้างสรรค์
  </t>
    </r>
    <r>
      <rPr>
        <sz val="15"/>
        <color indexed="12"/>
        <rFont val="TH SarabunPSK"/>
        <family val="2"/>
      </rPr>
      <t>- หนังสือที่ ศธ 0522.23(ศกอ.)/045 ลงวันที่ 30 พฤศจิกายน 2553</t>
    </r>
  </si>
  <si>
    <t>หนังสื่อที่ ศธ 0522.23(ศกอ.)/038 ลงวันที่ 11 ตุลาคม 2553</t>
  </si>
  <si>
    <t>ศ.ดร.ชุติมา  สัจจานันท์
ผศ.กาญจนา  ใจกว้าง
รศ.มาลี  ล้ำสกุล</t>
  </si>
  <si>
    <t>การสังเคราะห์องค์ความรู้ห้องสมุดมีชีวิตรูปแบบอุทยานการเรียนรู้</t>
  </si>
  <si>
    <t>ผู้ว่าจ้าง : สำนักงานอุทยานการเรียนรู้ (สอร.)</t>
  </si>
  <si>
    <t>ศป.5</t>
  </si>
  <si>
    <t>โครงการการวิจัยและพัฒนาการประชาสัมพันธ์ภาพลักษ์ สสส. ขั้นที่ 2 การจัดประกวดคำขวัญและแผนประชาสัมพันธ์เพื่อส่งเสริมภาพลักษณ์ของสำนักงานกองทุนสนับสนุนการสร้างเสริมสุขภาพ (สสส.)</t>
  </si>
  <si>
    <t>ผู้ว่าจ้าง : สำนักงานกองทุนสนับสนุนการสร้างเสริมสุขภาพ (สสส.)</t>
  </si>
  <si>
    <t xml:space="preserve">นศ.5 </t>
  </si>
  <si>
    <t>นศ.6</t>
  </si>
  <si>
    <t>รายงานฉบับสมบูรณ์</t>
  </si>
  <si>
    <t>นศ.7</t>
  </si>
  <si>
    <t>รายงานฉบับสมบูรณ์การประเมินผลลัพธ์และผลกระทบจากการดำเนินงานของ สสส. ดานการควบคุมการบริโภคยาสูบ</t>
  </si>
  <si>
    <t>ผู้ว่าจ้าง : สำนักงานคณะกรรมการวัฒนธรรมแห่งชาติ กระทรวงวัฒนธรรม</t>
  </si>
  <si>
    <t>โครงการการประเมินผลลัพธ์และผลกระทบจากการดำเนินงานของ สสส. ดานการควบคุมการบริโภคยาสูบ</t>
  </si>
  <si>
    <t xml:space="preserve">ผศ.กำจร  หลุยยะพงศ์
ผศ.ดร.ภัสวลี  นิติเกษตรสุนทร
อ.ณัฐสุงพงศ์  สุขโสต
</t>
  </si>
  <si>
    <t>การศึกษามูลค่าทางเศรษฐศาสตร์ทรัพยากรทางทะเลและชายฝั่ง (ชายหาด)</t>
  </si>
  <si>
    <t>ผู้ว่าจ้าง : กรมทรัพยากรทางทะเลและชายฝั่ง</t>
  </si>
  <si>
    <t>ศศ.3</t>
  </si>
  <si>
    <t>รศ.ดร.สำอาง  สืบสมาน</t>
  </si>
  <si>
    <t>โครงการศึกษาปัจจัยและกระบวนการสู่ความสำเร็จในการพัฒนาโครงการและสุขาภิบาลอาหารในโรงเรียนเขตกรุงเทพมหานคร</t>
  </si>
  <si>
    <t>ผู้ว่าจ้าง : มูลนิธิพัฒนาไท</t>
  </si>
  <si>
    <t>มศ.6</t>
  </si>
  <si>
    <t>หนังสือนำส่งที่ ศธ(วสภ.) 0522.21/4 ลงวันที่ 20 เมษายน 2553</t>
  </si>
  <si>
    <t>นายภีรวัฒน์  นนทะโชติ</t>
  </si>
  <si>
    <t>ทัณฑสถานเปิดกับการมีส่วนร่วมของประชาชนในการดำเนินงานตามปรัชญาเศรษฐกิจพอเพียง</t>
  </si>
  <si>
    <t>ผู้ว่าจ้าง : กรมราชทัณฑ์</t>
  </si>
  <si>
    <t>สวพ.3</t>
  </si>
  <si>
    <t>1)</t>
  </si>
  <si>
    <r>
      <rPr>
        <u val="single"/>
        <sz val="15"/>
        <color indexed="8"/>
        <rFont val="TH SarabunPSK"/>
        <family val="2"/>
      </rPr>
      <t>เชิงวิชาการ</t>
    </r>
    <r>
      <rPr>
        <sz val="15"/>
        <color indexed="8"/>
        <rFont val="TH SarabunPSK"/>
        <family val="2"/>
      </rPr>
      <t xml:space="preserve"> : เป็นข้อมูลประกอบการพัฒนางานของคณะกรรมการข้อมูลข่าวสารของราชการในภาพรวม โดยใช้สรุปผลของงานวิจัยและข้อเสนอแนะเป็นข้อมูลประกอบ</t>
    </r>
  </si>
  <si>
    <t>2)</t>
  </si>
  <si>
    <r>
      <t>เชิงสาธารณะ</t>
    </r>
    <r>
      <rPr>
        <sz val="15"/>
        <color indexed="8"/>
        <rFont val="TH SarabunPSK"/>
        <family val="2"/>
      </rPr>
      <t xml:space="preserve"> : เผยแพร่ผลงานวิจัยไปยังส่วนราชการระดับกระทรวง มหาวิทยาลัยต่างๆ และจังหวัดทั่วประเทศ </t>
    </r>
  </si>
  <si>
    <t>3)</t>
  </si>
  <si>
    <r>
      <t>เชิงนโยบาย</t>
    </r>
    <r>
      <rPr>
        <sz val="15"/>
        <color indexed="8"/>
        <rFont val="TH SarabunPSK"/>
        <family val="2"/>
      </rPr>
      <t xml:space="preserve"> : นำเสนอผลงานวิจัยต่อคระกรรมการข้อมูลข่าวกรองราชการ เพื่อเป็นข้อเสนอระดับนโยบาย</t>
    </r>
  </si>
  <si>
    <t>4)</t>
  </si>
  <si>
    <r>
      <t>เชิงวิชาการ</t>
    </r>
    <r>
      <rPr>
        <sz val="15"/>
        <color indexed="8"/>
        <rFont val="TH SarabunPSK"/>
        <family val="2"/>
      </rPr>
      <t xml:space="preserve"> : การดำเนินการเชิงนโยบายที่มีความสำคัญภายใต้ภาวะวิกฤติ โดยรัฐบาลจัดสรรงบประมาณเพื่อการดำเนินการดังกล่าว งบกลางกรณีเร่งด่วนเพื่อเยียวยาผู้ประสบวิกฤตด้านการท่องเที่ยว จึงมีการตรวจสอบติดตามและประเมินผลการดำเนินการเยียวยานักท่องเที่ยว กรณีสนามบินสุวรรณภูมิไม่สามารถให้บริการแก่ผู้โดยสารได้เพราะถูกปิดล้อม จากบุคคลภายนอก เพื่อให้เกิดความโปร่งใส โดยนำหลักทางวิชาการมาใช้ในการตรวจสอบฯ</t>
    </r>
  </si>
  <si>
    <r>
      <t>เชิงสาธารณะ</t>
    </r>
    <r>
      <rPr>
        <sz val="15"/>
        <color indexed="8"/>
        <rFont val="TH SarabunPSK"/>
        <family val="2"/>
      </rPr>
      <t xml:space="preserve"> : 
 - ทางสังคมในเรื่องความถูกต้อง โปร่งใส และการดำเนินการอย่างจริงจังจากทุกภาคส่วนที่เกี่ยวข้อง
 - ทางเศรษฐกิจ เกิดภาพลักษณ์ความเชื่อมั่นของผู้ที่อยู่ในอุตสาหกรรมท่องเที่ยว</t>
    </r>
  </si>
  <si>
    <r>
      <t>เชิงนโยบาย</t>
    </r>
    <r>
      <rPr>
        <sz val="15"/>
        <color indexed="8"/>
        <rFont val="TH SarabunPSK"/>
        <family val="2"/>
      </rPr>
      <t xml:space="preserve"> : 
 - รายงานคณะรัฐมนตรีเพื่อโปรดทราบและพิจารณาจากผลการดำเนินการเยียวยานักท่องเที่ยวกรณีสนามบินนานาชาติสุวรรณภูมิไม่สามารถให้บริการแก่ผู้โดยสารได้เพราะถูกปิดล้อม
 - ผู้บริหารของกรทรวงฯ ได้ใช้ประโยชน์จากรายงานดังกล่าว
 - สร้างภาพลักษณ์ความเชื่อมั่นให้แก่นักท่องเที่ยวชาวไทยและชาวต่างชาติ และความจริงจังและจริงใจในการเยียวยา และเกิดภาพร่วมมือของผู้ที่มีส่วนได้ส่วนเสียในอุตสาหกรรมท่องเที่ยว เช่น โรงแรม ที่พัก ร้านอาหาร สายการบิน เป็นต้น</t>
    </r>
  </si>
  <si>
    <r>
      <t>เชิงพาณิชย์</t>
    </r>
    <r>
      <rPr>
        <sz val="15"/>
        <color indexed="8"/>
        <rFont val="TH SarabunPSK"/>
        <family val="2"/>
      </rPr>
      <t xml:space="preserve"> : ภาคเอกชน / ภาคธุรกิจ / สมาคมท่องเที่ยว เช่น สายการบิน สร้างภาพลักษณ์ความเชื่อมั่นในการดำเนินการเยียวยาของรัฐบาลอย่างจริงจังภายใต้ภาวะวิกฤติ รวดเร็ว และเป็นไปตามระเบียบที่เกี่ยวข้อง</t>
    </r>
  </si>
  <si>
    <t xml:space="preserve">แบบฟอร์มการนำผลงานวิจัยไปใช้ประโยชน์ เรื่อง โครงการตรวจสอบติดตามและประเมินผลการดำเนินการเยียวยานักท่องเที่ยว กรณีสนามบินนานาชาติสุวรรณภูมิไม่สามารถให้บริการแก่ผู้โดยสารได้เพราะถูกปิดล้อม
</t>
  </si>
  <si>
    <t xml:space="preserve">แบบฟอร์มการนำผลงานวิจัยไปใช้ประโยชน์ เรื่อง โครงการศึกษาสภาพปัญหาและแก้ไขปรับปรุงกฎหมายที่เกี่ยวกับการบริหารงานบุคคลข้าราชการครูและบุคลากรทางการศึกษา จากสภาการศึกษา
</t>
  </si>
  <si>
    <t>แบบฟอร์มการนำผลงานวิจัยไปใช้ประโยชน์ เรื่อง โครงการเผยแพร่เกณฑ์มาตรฐานและตัวชี้วัดกำหนดภายใต้พระราชบัญญัติข้อมูลข่าวสารของราชการ พ.ศ. 2540 ของหน่วยงานภาครัฐในภาคตะวันออกฉียงเหนือและภาคใต้ จากสำนักงานปลัดสำนักนายกรัฐมนตรี</t>
  </si>
  <si>
    <r>
      <t>เชิงวิชาการ</t>
    </r>
    <r>
      <rPr>
        <sz val="15"/>
        <color indexed="8"/>
        <rFont val="TH SarabunPSK"/>
        <family val="2"/>
      </rPr>
      <t xml:space="preserve"> :
 - ผลงานวิจัยนำไปเป็นข้อมูลพื้นฐานและองค์ความรู้ เพื่อต่อยอดโครงการวิจัยของสำนักงานฯ
 - เอกสารประกอบการจัดทำวิทยานิพนธ์ของนักศึกษาระดับปริญญาโทและเอก
 - เอกสารใช้ประกอบการสอน การบรรยาย และการอบรมของข้าราชการครูและบุคลากรทางการศึกษา</t>
    </r>
  </si>
  <si>
    <r>
      <t>เชิงสาธารณะ</t>
    </r>
    <r>
      <rPr>
        <sz val="15"/>
        <color indexed="8"/>
        <rFont val="TH SarabunPSK"/>
        <family val="2"/>
      </rPr>
      <t xml:space="preserve"> : ทำให้ทราบถึงแนวทาง วิธีการและข้อเสนอแนะต่างๆ เกี่ยวกับการพัฒนาและบริหารงานด้านการศึกษาและการบริหารงานบุคคลของข้าราชการครูและบุคลากรทางการศึกษานำไปสู่การแก้ไขปัญหาและอุปสรรคต่างๆ ในการบริหารจัดการการบริหารงานของข้าราชการครูและบุคลากรทางการศึกษา เพื่อให้มีความเหมาะสมและสอดคล้องกับสภาพการณ์ในปัจจุบัน ทำให้ข้าราชการครูและบุคลากรทางการศึกษา ได้รับการพัฒนาให้สามารถเป็นผู้เอื้ออำนวยให้ผู้เรียนเกิดการเรียนรู้ มีคุณภาพและมาตรฐานเหมาะสมกับการเป็นวิชาชีพชั้นสูง มีคุณธรรม จริยธรรม มีขวัญกำลังใจและมีคุณภาพชีวิตที่ดี</t>
    </r>
  </si>
  <si>
    <r>
      <t>เชิงนโยบาย</t>
    </r>
    <r>
      <rPr>
        <sz val="15"/>
        <color indexed="8"/>
        <rFont val="TH SarabunPSK"/>
        <family val="2"/>
      </rPr>
      <t xml:space="preserve"> : นำไปสู่การแก้ไขปัญหาการบังคับใช้กฎหมายทางการศึกษาและกฎหมายที่เกี่ยวข้อง เพื่อนำมาใช้ในการแก้ปัญหาการบริหารงานบุคคลของข้าราชการครูและบุคลากรทางการศึกษา ทั้งนี้ สำนักพัฒนากฎหมายการศึกษาของสำนักงานเลขาธิการสภาการศึกษาได้นำไปเก็บไว้เป็นฐานข้อมูลเพื่อประกอบการจัดทำกฎหมายที่เกี่ยวข้องต่อไป</t>
    </r>
  </si>
  <si>
    <r>
      <t>เชิงวิชาการ</t>
    </r>
    <r>
      <rPr>
        <sz val="15"/>
        <color indexed="8"/>
        <rFont val="TH SarabunPSK"/>
        <family val="2"/>
      </rPr>
      <t xml:space="preserve"> : เป็นข้อมูลทางวิชาการของสำนักงานเพื่อเผยแพร่ให้หน่วยงานที่เกี่ยวข้องทั้งภาครัฐ ภาคเอกชน และต่อผู้ประกอบการวิสาหกิจขนาดกลางและขนาดย่อมได้รับทราบ อีกทั้งเป็นข้อมูลในการศึกษาวิจัยต่อยอดกฎหมายและกฎระเบียบเฉพาะด้านต่อไป</t>
    </r>
  </si>
  <si>
    <r>
      <t>เชิงสาธารณะ</t>
    </r>
    <r>
      <rPr>
        <sz val="15"/>
        <color indexed="8"/>
        <rFont val="TH SarabunPSK"/>
        <family val="2"/>
      </rPr>
      <t xml:space="preserve"> : เป็นข้อมูลสำหรับหน่วยงานภาครัฐ ภาคเอกชน และผู้ประกอบการวิสาหกิจขนาดกลางและขนาดย่อม เพื่อใช้เป็นประโยชน์ในการส่งเสริม ช่วยเหลือ ในการปรับตัวของภาคเอกชนเพื่อรองรับการเปิดเสรีทางการค้า</t>
    </r>
  </si>
  <si>
    <t>แบบฟอร์มการนำผลงานวิจัยไปใช้ประโยชน์ เรื่อง โครงการศึกษาวิจัยและเสนอแนะการพัฒนากฎหมายและกฎระเบียบเพื่อรองรับข้อตกลงระหว่างประเทศหรือพันธกรณีต่างๆ  จากสำนักงานส่งเสริมวิสาหกิจขนาดกลางและขนาดย่อม</t>
  </si>
  <si>
    <t>หนังสือที่ กฟผ. 981401/พิเศษ ลว. 22 กรกฎาคม 2553
เรื่อง ข้อมูลเกี่ยวกับการนำผลงานวิจัยไปใช้ประโยชน์</t>
  </si>
  <si>
    <r>
      <t>เชิงนโยบาย</t>
    </r>
    <r>
      <rPr>
        <sz val="15"/>
        <color indexed="8"/>
        <rFont val="TH SarabunPSK"/>
        <family val="2"/>
      </rPr>
      <t xml:space="preserve"> : นำแผนแม่บทการสื่อสารองค์การ การไฟฟ้าฝ่ายผลิตแห่งประเทศไทย (กฟผ.) พ.ศ. 2553 - 2557 เพื่อเป็นแนวทางในการดำเนินงานสื่อสารของแต่ละหน่วยงานให้เป็นเอกภาพและไปในทิศทางเดียวกันในการตอบสนองเป้าประสงค์ของแต่ละหน่วยงานรวมทั้งยุทธสาสตร์ของ กฟผ. ได้อย่างตรงเป้าหมาย</t>
    </r>
  </si>
  <si>
    <t>ใช้เป็นข้อมูลในการเปิดรับฟังและรับชมรายการข่าวภาคบังคับ และรายการข่าวภูมิภาค (ข่าวท้องถิ่น) ไปใช้พัฒนาการดำเนินงานด้านวิทยุกระจายเสียงและวิทยุโทรทัศน์ของกรมประชาสัมพันธ์</t>
  </si>
  <si>
    <t>นำไปพัฒนาการผลิตและการนำเสนอรายการข่าวภาคบังคับ และรายการข่าวภูมิภาค (ข่าวท้องถิ่น) ไปใช้พัฒนาการดำเนินงานด้านวิทยุกระจายเสียงและวิทยุโทรทัศน์ของกรมประชาสัมพันธ์</t>
  </si>
  <si>
    <t>ใช้เป็นข้อมูลในการศึกษาถึงความต้องการของประชาชนในการรับฟังรายการข่าวภาคบังคับและรายการข่าวภูมิภาค (ข่าวท้องถิ่น) ไปใช้พัฒนาการดำเนินงานด้านวิทยุกระจายเสียงและวิทยุโทรทัศน์ของกรมประชาสัมพันธ์</t>
  </si>
  <si>
    <t>รศ.ไพบูรณ์ คะเชนทรพรรค์
ผศ.อรสา ปานขาว</t>
  </si>
  <si>
    <t xml:space="preserve"> - หนังสือที่ นร 0220/2411 ลว. 5 สิงหาคม 2554 
เรื่อง ขอแจ้งรายละเอียดการนำผลการวิจัยไปใช้ในการดำเนินงาน
 - รายงานการวิจัยการประเมินผลตัวชี้วัดตามคำรับรองการปฏิบัติราชการของกรมประชาสัมพันธ์ (ตัวชี้วัดที่ 3.1.4 และ 3.1.5) ประจำปีงบประมาณ 2553 (การสำรวจความนิยมและความพึงพอใจต่อการรับฟังรายการวิทยุและรับชมรายการโทรทัศน์ของกรมประชาสัมพันธ์ของประชาชนทั่วไป)
  - รายงานการวิจัยการประเมินผลตัวชี้วัดตามคำรับรองการปฏิบัติราชการของกรมประชาสัมพันธ์ (ตัวชี้วัดที่ 3.1.4 และ 3.1.5) ประจำปีงบประมาณ 2553 (การสำรวจความนิยมและความพึงพอใจต่อการรับฟังรายการวิทยุและรับชมรายการโทรทัศน์ของกรมประชาสัมพันธ์ของชาวต่างประเทศที่อาศัยอยู่ในประเทศไทย)
 </t>
  </si>
  <si>
    <t>การนำเทคนิคละครมาใช้เป็นกิจกรรมย่อย เพื่อเป็นส่วนหนึ่งของโปรแกรมแก้ไขฟื้นฟูผู้กระทำผิดตามปกติของสำนักงานคุมประพฤติ</t>
  </si>
  <si>
    <t>เพื่อเผยแพร่ผลงานวิจัยเรื่องกลยุทธ์การรณรงค์หาเสียงการเลือกตั้งผู้บริหารท้องถิ่น</t>
  </si>
  <si>
    <t>เพื่อให้สามารถนำความรู้ที่ได้จาการวิจัยไปประยุกต์ใช้ในการวางแผนกลยุทธ์การรณรงค์หาเสียงเลือกตั้ง</t>
  </si>
  <si>
    <t>รายงานผลการดำเนินโครงการบริการวิชาการแก่สังคม เรื่อง กลยุทธ์การรณรงค์หาเสียงการเลือกตั้ง</t>
  </si>
  <si>
    <t>นายกเทศมนตรี นายกอบต. นักวิชาการ สื่อมวลชน และประชาชนที่สนใจ</t>
  </si>
  <si>
    <t>กิจกรรม / วัตถุประสงค์ / รูปแบบที่นำไปใช้ประโยชน์</t>
  </si>
  <si>
    <t>รายงานผลการดำเนินโครงการบริการวิชาการแก่สังคม เรื่อง กลยุทธ์การจัดการสื่อสารองค์กรสู่ความสำเร็จ</t>
  </si>
  <si>
    <t>เพื่อเผยแพร่ข้อค้นพบจากการวิจัยที่เกี่ยวข้องกับการจัดการการสื่อสารองค์กร</t>
  </si>
  <si>
    <t>เพื่อบริการวิชาการแก่สังคม</t>
  </si>
  <si>
    <t>เพื่อสร้างการรับรู้ภาพลักษณ์ของสาขานิเทศศาสตร์ มสธ.</t>
  </si>
  <si>
    <t>ผู้บริหารและผู้ปฏิบัติงานด้านการสื่อสารองค์กร</t>
  </si>
  <si>
    <t>โรงพยาบาลเวชธานีใช้ในการตรวจสอบคุณภาพการใช้กระบวนการพยาบาลและการบันทึกทางการพยาบาลของพยาบาล</t>
  </si>
  <si>
    <t>ใช้ผลการศึกษาเป็นแนวทางในการปรับปรุงและพัฒนาระบบงานบริการของเทศบาล ให้มีประสิทธิภาพและประสิทธิผลมากขึ้น ทั้งในด้านการปฏิบัติงานและการบริหารงาน เพื่อให้บริการที่เป็นเลิศ</t>
  </si>
  <si>
    <t>นำไปปรับปรุงการให้บริการของเทศบาลให้มีความเหมาะสมและตอบสนองความต้องการของประชาชน</t>
  </si>
  <si>
    <r>
      <t>เชิงนโยบาย</t>
    </r>
    <r>
      <rPr>
        <sz val="15"/>
        <color indexed="8"/>
        <rFont val="TH SarabunPSK"/>
        <family val="2"/>
      </rPr>
      <t xml:space="preserve"> : ยกร่างนโยบายและแผนระดับชาติ เรื่องการป้องกันและปราบปรามการค้ามนุษย์ 
(ฉบับที่ 2)</t>
    </r>
  </si>
  <si>
    <r>
      <rPr>
        <u val="single"/>
        <sz val="15"/>
        <color indexed="8"/>
        <rFont val="TH SarabunPSK"/>
        <family val="2"/>
      </rPr>
      <t>เชิงวิชาการ</t>
    </r>
    <r>
      <rPr>
        <sz val="15"/>
        <color indexed="8"/>
        <rFont val="TH SarabunPSK"/>
        <family val="2"/>
      </rPr>
      <t xml:space="preserve"> : จัดทำหลักสูตรฝึกอบรมผู้ปฏิบัติงานด้านการป้องกัน แก้ไข และปราบปรามการค้ามนุษย์ เพื่อนำไปใช้ในการฝึกอบรมผู้ปฏิบัติงานทั่วประเทศ</t>
    </r>
  </si>
  <si>
    <t>หนังสือที่ นบ 52202/4307 ลว. 30 มิถุนายน 2553 เรื่อง ข้อมูลเกี่ยวกับการนำผลงานวิจัยไปใช้ประโยชน์</t>
  </si>
  <si>
    <t>หนังสือที่ พม 0504/1534 ลว. 1 กรกฎาคม 2553 เรื่อง ข้อมูลเกี่ยวกับการนำผลงานวิจัยไปใช้ประโยชน์</t>
  </si>
  <si>
    <t>รายงานผลการดำเนินโครงการบริการวิชาการแก่สังคม เรื่อง การพัฒนาทักษะการสื่อสารเรื่องเพศศึกษาระหว่างบิดา มารดา และบุตรวัยรุ่น</t>
  </si>
  <si>
    <t>เพื่อปรับปรุงโปรแกรม การฝึกอบรมบิดา มารดา เพื่อพัฒนาการสื่อสารเรื่องเพศศึกษากับบุตรวัยรุ่น</t>
  </si>
  <si>
    <t>เพื่อนำโปรแกรม การฝึกอบรมบิดา มารดา เพื่อพัฒนาการสื่อสารเรื่องเพศศึกษากับบุตรวัยรุ่น ที่มีปรับปรุงไปทดลองใช้กับบิดา มารดาที่มีบุตรวัยรุ่น</t>
  </si>
  <si>
    <t>เพื่อประเมินผลการทดลองการใช้โปรแกรม การฝึกอบรมบิดา มารดา เพื่อพัฒนาการสื่อสารเรื่องเพศศึกษากับบุตรวัยรุ่น</t>
  </si>
  <si>
    <r>
      <t>เชิงวิชาการ</t>
    </r>
    <r>
      <rPr>
        <sz val="15"/>
        <color indexed="8"/>
        <rFont val="TH SarabunPSK"/>
        <family val="2"/>
      </rPr>
      <t xml:space="preserve"> : ใช้เป็นข้อมูลประกอบการบรรยายให้ความรู้แก่กลุ่มเป้าหมายในการจัดสัมมนา หรือประชุมของหน่วยงาน และหน่วยงานอื่นที่เกี่ยวข้อง</t>
    </r>
  </si>
  <si>
    <r>
      <t>เชิงสาธารณะ</t>
    </r>
    <r>
      <rPr>
        <sz val="15"/>
        <color indexed="8"/>
        <rFont val="TH SarabunPSK"/>
        <family val="2"/>
      </rPr>
      <t xml:space="preserve"> : 
  - การนำผลการดำเนินงานโครงการป้องกันและแก้ไขปัญหาความรุนแรงต่อเด็กและสตรีไปนำเสนอในการสัมมนาวิชาการ เรื่อง ความเสมอภาคหญิงชาย : สร้างเครือข่าย ขยายความรู้สู่การปฏิบัติ
  - การนำข้อมูลจากโครงการฯไปตอบข้อหารือของสมาชิกวุฒิสภาที่เกี่ยวข้องกับกรณีการล่วงละเมิดต่อเด็กและสตรี</t>
    </r>
  </si>
  <si>
    <r>
      <t>เชิงนโยบาย</t>
    </r>
    <r>
      <rPr>
        <sz val="15"/>
        <color indexed="8"/>
        <rFont val="TH SarabunPSK"/>
        <family val="2"/>
      </rPr>
      <t xml:space="preserve"> : การนำข้อมูลการดำเนินงานโครงการฯไปรายงานผลในประเด็น "กระทรวงการพัฒนาสังคมและความมั่นคงของมนุษย์กับการบูรณาการสหวิชาชีพคุ้มครองเด็ก สตรี และครอบครัว" และรายงานแผนงาน/โครงการกิจกิจกรรมของสำนักงานกิจการสตรีและสถาบันครอบครัว ปี 2553 ที่เกี่ยวข้องกับการรณรงค์ต่อต้านความรุนแรงต่อเด็กและสตรี</t>
    </r>
  </si>
  <si>
    <t>หนังสือที่ พม 0403/3277 ลงวันที่ 31 สิงหาคม 2553 
การนำผลงานวิจัยไปใช้ประโยชน์</t>
  </si>
  <si>
    <t>แบบฟอร์มการนำผลงานวิจัยไปใช้ประโยชน์ เรื่อง โครงการการศึกษาปัญหาอุปสรรคของผู้ปฏิบัติงานด้านการคุ้มครองเด็ก พ.ร.บ.คุ้มครองเด็ก พ.ศ. 2546 และแนวทางในการเฝ้าระวังการละเมิดสิทธิเด็กและปัญหาครอบครัวในจังหวัดนนทบุรี</t>
  </si>
  <si>
    <r>
      <t>เชิงวิชาการ</t>
    </r>
    <r>
      <rPr>
        <sz val="15"/>
        <color indexed="8"/>
        <rFont val="TH SarabunPSK"/>
        <family val="2"/>
      </rPr>
      <t xml:space="preserve"> : นำไปใช้เป็นฐานข้อมูลในการพัฒนาระบบกลไกการดำเนินงานตาม พ.ร.บ. คุ้มครองเด็ก พ.ศ. 2546 ของจังหวัดนนทบุรี</t>
    </r>
  </si>
  <si>
    <r>
      <t>เชิงสาธารณะ</t>
    </r>
    <r>
      <rPr>
        <sz val="15"/>
        <color indexed="8"/>
        <rFont val="TH SarabunPSK"/>
        <family val="2"/>
      </rPr>
      <t xml:space="preserve"> : เผยแพร่ข้อมูลทางวิชาการผ่านเว็บไซต์ของสำนักงานพัฒนาสังคมและความมั่นคงของมนุษย์ จังหวัดนนทบุรี และจัดส่งผลงานวิจัยไปยังห้องสมุดมหาวิทยาลัยต่างๆ และของกระทรวงการพัฒนาสังคมและความมั่นคงของมนุษย์ เพื่อเผยแพร่เป็นผลงานทางวิชาการ</t>
    </r>
  </si>
  <si>
    <r>
      <t>เชิงนโยบาย</t>
    </r>
    <r>
      <rPr>
        <sz val="15"/>
        <color indexed="8"/>
        <rFont val="TH SarabunPSK"/>
        <family val="2"/>
      </rPr>
      <t xml:space="preserve"> : ได้มีการนำเสนอผลงานวิจัยในการประชุมคณะกรรมการคุ้มครองเด็กจังหวัดนนทบุรี ครั้งที่ 1/2553 เมื่อวันที่ 9 กุมภาพันธ์ 2553 เพื่อนำผลการวิจัย และข้อเสนอแนะไปใช้ในการกำหนดนโยบายด้านพิทักษ์และคุ้มครองสิทธิเด็กในจังหวัดนนทบุรี</t>
    </r>
  </si>
  <si>
    <r>
      <rPr>
        <u val="single"/>
        <sz val="15"/>
        <color indexed="8"/>
        <rFont val="TH SarabunPSK"/>
        <family val="2"/>
      </rPr>
      <t>เชิงวิชาการ</t>
    </r>
    <r>
      <rPr>
        <sz val="15"/>
        <color indexed="8"/>
        <rFont val="TH SarabunPSK"/>
        <family val="2"/>
      </rPr>
      <t xml:space="preserve"> : ใช้เป็นข้อมูลอ้างอิงเกี่ยวกับสวัสดิการและรูปแบบสวัสดิการที่แรงงานนอกระบบฐานข้อมูลการวิจัยด้านแรงงาน</t>
    </r>
  </si>
  <si>
    <r>
      <t>เชิงสาธารณะ</t>
    </r>
    <r>
      <rPr>
        <sz val="15"/>
        <color indexed="8"/>
        <rFont val="TH SarabunPSK"/>
        <family val="2"/>
      </rPr>
      <t xml:space="preserve"> : ข้าราชการของกระทรวงแรงงานและบุคคลทั่วไปสามารถสืบค้นข้อมูลได้จากระบบฐานข้อมูลการวิจัยด้านแรงงาน</t>
    </r>
  </si>
  <si>
    <r>
      <t>เชิงนโยบาย</t>
    </r>
    <r>
      <rPr>
        <sz val="15"/>
        <color indexed="8"/>
        <rFont val="TH SarabunPSK"/>
        <family val="2"/>
      </rPr>
      <t xml:space="preserve"> : เป็นข้อมูลประกอบการจัดทำนโยบายการส่งเสริมสวัสดิการให้แรงงานนอกระบบ</t>
    </r>
  </si>
  <si>
    <t>แบบฟอร์มการนำผลงานวิจัยไปใช้ประโยชน์ เรื่อง สวัสดิการมาตรฐานที่แรงงานนอกระบบพึงได้รับ : นโยบายและแนวทางการส่งเสริมสวัสดิการให้แรงงานนอกระบบ</t>
  </si>
  <si>
    <r>
      <rPr>
        <u val="single"/>
        <sz val="15"/>
        <color indexed="8"/>
        <rFont val="TH SarabunPSK"/>
        <family val="2"/>
      </rPr>
      <t>เชิงวิชาการ</t>
    </r>
    <r>
      <rPr>
        <sz val="15"/>
        <color indexed="8"/>
        <rFont val="TH SarabunPSK"/>
        <family val="2"/>
      </rPr>
      <t xml:space="preserve"> : นำผลการวิจัยมากำหนดแนวทางการฝึกอบรม สัมมนาผู้นำชุมชนในการจัดทำแผนชุมชนพึ่งตนเองตามแนวปรัชญาเศรษฐกิจพอเพียงของกรุงเทพมหานคร</t>
    </r>
  </si>
  <si>
    <r>
      <t>เชิงสาธารณะ</t>
    </r>
    <r>
      <rPr>
        <sz val="15"/>
        <color indexed="8"/>
        <rFont val="TH SarabunPSK"/>
        <family val="2"/>
      </rPr>
      <t xml:space="preserve"> : นำผลการวิจัยมาสร้างและพัฒนาองค์ความรู้เกี่ยวกับกระบวนการจัดทำแผนชุมชนฯที่เหมาะสมกับสภาพชุมชนเมือง</t>
    </r>
  </si>
  <si>
    <r>
      <t>เชิงนโยบาย</t>
    </r>
    <r>
      <rPr>
        <sz val="15"/>
        <color indexed="8"/>
        <rFont val="TH SarabunPSK"/>
        <family val="2"/>
      </rPr>
      <t xml:space="preserve"> : นำผลการวิจัยมาปรับปรุงหลักเกณฑ์ในการพิจารณากลั่นกรองแผนชุมชนพึ่งตนเองฯของกรุงเทพมหานคร</t>
    </r>
  </si>
  <si>
    <t xml:space="preserve">  - แบบฟอร์มการนำผลงานวิจัยไปใช้ประโยชน์ เรื่อง โครงการดำเนินกิจกรรมติดตามประเมินผลการดำเนินงานแผนชุมชนพึ่งตนเอง 
  - แนวทางการจัดทำแผนชุมชนพึ่งตนเองตามแนวปรัชญาเศรษฐกิจพอเพียงของกรุงเทพมหานคร</t>
  </si>
  <si>
    <t>รายงานผลการดำเนินโครงการบริการวิชาการแก่สังคม เรื่อง โครงการศึกษาจัดทำแผนแม่บทการใช้หลักปรัชญาเศรษฐกิจพอเพียงของกรุงเทพมหานคร</t>
  </si>
  <si>
    <t>นำแผนแม่บทการใช้หลักปรัชญาเศรษฐกิจพอเพียงประกอบกับข้อค้นพบจากการวิจัยด้านการเมืองภาคประชาชน การมีส่วนร่วมทางการเมือง เพื่อส่งเสริมสนับสนุนการสร้างประชาคมที่เข้มแข็ง และเพื่อขับเคลื่อนแผนแม่บทการใช้หลักปรัชญาเศรษฐกิจพอเพียงและการสร้างประชาสังคมที่มีความเข้มแข็งให้เกิดขึ้นอย่างเป็นรูปธรรมภายใต้สังคมฐานความรู้</t>
  </si>
  <si>
    <t xml:space="preserve">ใช้เป็นข้อมูลประกอบการพิจารณาปรับปรุงโครงสร้าง
การบริหารกรุงเทพมหานคร </t>
  </si>
  <si>
    <t xml:space="preserve">  - แบบฟอร์มการนำผลงานวิจัยไปใช้ประโยชน์ เรื่อง โครงการปรับปรุงโครงสร้างการบริหารกรุงเทพมหานคร 
  - เอกสารแนบ</t>
  </si>
  <si>
    <t>สถาบันพระปกเกล้านำไปจัดทำเป็นหนังสือการศึกษาความเคลื่อนไหวทางการเมืองในการออกเสียงประชามติและพฤติกรรมการเลือกตั้งสมาชิกสภาผู้แทนราษฎร 2550 : กรุงเทพมหานคร</t>
  </si>
  <si>
    <t>รายงานการวิจัยเรื่องทัณฑสถานเปิดกับการมีส่วนร่วมของประชาชนในการดำเนินงานตามปรัชญาเศรษฐกิจพอเพียง</t>
  </si>
  <si>
    <t>ศึกษาถึงการนำหลักปรัชญาเศรษฐกิจพอเพียงมาใช้เป็นมาตรฐานในกระบวนการดำเนินงานของทัณฑสถานเปิด</t>
  </si>
  <si>
    <t>ศึกษาถึงปัญหาและอุปสรรคต่อการดำเนินงานของทัณฑสถานเปิดในการดำเนินงานตามปรัชญาเศรษฐกิจพอเพียง</t>
  </si>
  <si>
    <t>ศึกษาถึงการส่งเสริมให้ภาคประชาชนเข้ามามีส่วนร่วมในการทำกิจกรรมของทัณฑสถานเปิด โดยเป็นการฝึกวิชาชีพให้กับผู้ต้องขังเพื่อให้มีวิชาชีพติดตัวไปหลังพ้นโทษ</t>
  </si>
  <si>
    <t>พศ.1</t>
  </si>
  <si>
    <t>ประเด็นคำถาม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</si>
</sst>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0.000"/>
  </numFmts>
  <fonts count="62">
    <font>
      <sz val="11"/>
      <color theme="1"/>
      <name val="Calibri"/>
      <family val="2"/>
    </font>
    <font>
      <sz val="11"/>
      <color indexed="8"/>
      <name val="Tahoma"/>
      <family val="2"/>
    </font>
    <font>
      <sz val="15"/>
      <color indexed="8"/>
      <name val="TH SarabunPSK"/>
      <family val="2"/>
    </font>
    <font>
      <b/>
      <sz val="15"/>
      <name val="TH SarabunPSK"/>
      <family val="2"/>
    </font>
    <font>
      <sz val="10"/>
      <name val="Arial"/>
      <family val="2"/>
    </font>
    <font>
      <b/>
      <sz val="15"/>
      <color indexed="8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b/>
      <sz val="9"/>
      <name val="Tahoma"/>
      <family val="2"/>
    </font>
    <font>
      <sz val="9"/>
      <name val="Tahoma"/>
      <family val="2"/>
    </font>
    <font>
      <sz val="14"/>
      <name val="Angsana New"/>
      <family val="1"/>
    </font>
    <font>
      <sz val="15"/>
      <color indexed="12"/>
      <name val="TH SarabunPSK"/>
      <family val="2"/>
    </font>
    <font>
      <u val="single"/>
      <sz val="15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sz val="14"/>
      <color indexed="12"/>
      <name val="TH SarabunPSK"/>
      <family val="2"/>
    </font>
    <font>
      <u val="single"/>
      <sz val="15"/>
      <color indexed="12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rgb="FF0000FF"/>
      <name val="TH SarabunPSK"/>
      <family val="2"/>
    </font>
    <font>
      <sz val="11"/>
      <color rgb="FF0000FF"/>
      <name val="Calibri"/>
      <family val="2"/>
    </font>
    <font>
      <sz val="14"/>
      <color rgb="FF0000FF"/>
      <name val="TH SarabunPSK"/>
      <family val="2"/>
    </font>
    <font>
      <u val="single"/>
      <sz val="15"/>
      <color theme="1"/>
      <name val="TH SarabunPSK"/>
      <family val="2"/>
    </font>
    <font>
      <u val="single"/>
      <sz val="15"/>
      <color theme="10"/>
      <name val="TH SarabunPSK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double"/>
    </border>
    <border>
      <left/>
      <right style="thin"/>
      <top/>
      <bottom style="thin"/>
    </border>
    <border>
      <left style="thin"/>
      <right style="thin"/>
      <top style="double"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thin"/>
      <top style="double"/>
      <bottom style="double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/>
      <bottom style="double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Fill="0">
      <alignment/>
      <protection/>
    </xf>
  </cellStyleXfs>
  <cellXfs count="294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5" fillId="0" borderId="10" xfId="0" applyFont="1" applyBorder="1" applyAlignment="1">
      <alignment horizontal="center" vertical="top"/>
    </xf>
    <xf numFmtId="0" fontId="55" fillId="0" borderId="10" xfId="0" applyFont="1" applyBorder="1" applyAlignment="1">
      <alignment horizontal="center" vertical="top" wrapText="1"/>
    </xf>
    <xf numFmtId="0" fontId="54" fillId="33" borderId="10" xfId="0" applyFont="1" applyFill="1" applyBorder="1" applyAlignment="1">
      <alignment/>
    </xf>
    <xf numFmtId="4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69" applyFont="1" applyFill="1" applyBorder="1" applyAlignment="1">
      <alignment vertical="top" wrapText="1" readingOrder="1"/>
      <protection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4" fillId="33" borderId="12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55" fillId="33" borderId="11" xfId="0" applyFont="1" applyFill="1" applyBorder="1" applyAlignment="1">
      <alignment horizontal="center" vertical="top"/>
    </xf>
    <xf numFmtId="0" fontId="55" fillId="0" borderId="0" xfId="0" applyFont="1" applyAlignment="1">
      <alignment/>
    </xf>
    <xf numFmtId="0" fontId="55" fillId="33" borderId="11" xfId="0" applyFont="1" applyFill="1" applyBorder="1" applyAlignment="1">
      <alignment horizontal="center" vertical="top"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54" fillId="0" borderId="0" xfId="0" applyFont="1" applyBorder="1" applyAlignment="1">
      <alignment vertical="top"/>
    </xf>
    <xf numFmtId="0" fontId="54" fillId="0" borderId="13" xfId="0" applyFont="1" applyBorder="1" applyAlignment="1">
      <alignment/>
    </xf>
    <xf numFmtId="0" fontId="0" fillId="0" borderId="0" xfId="0" applyAlignment="1">
      <alignment vertical="top"/>
    </xf>
    <xf numFmtId="0" fontId="54" fillId="0" borderId="0" xfId="0" applyFont="1" applyAlignment="1">
      <alignment vertical="top"/>
    </xf>
    <xf numFmtId="0" fontId="5" fillId="33" borderId="14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top"/>
    </xf>
    <xf numFmtId="2" fontId="5" fillId="33" borderId="14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/>
    </xf>
    <xf numFmtId="0" fontId="54" fillId="0" borderId="18" xfId="0" applyFont="1" applyBorder="1" applyAlignment="1">
      <alignment vertical="top"/>
    </xf>
    <xf numFmtId="0" fontId="54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54" fillId="0" borderId="10" xfId="0" applyFont="1" applyFill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4" fillId="34" borderId="10" xfId="0" applyFont="1" applyFill="1" applyBorder="1" applyAlignment="1">
      <alignment vertical="top" wrapText="1"/>
    </xf>
    <xf numFmtId="0" fontId="54" fillId="0" borderId="10" xfId="0" applyFont="1" applyBorder="1" applyAlignment="1">
      <alignment vertical="top"/>
    </xf>
    <xf numFmtId="0" fontId="55" fillId="33" borderId="11" xfId="0" applyFont="1" applyFill="1" applyBorder="1" applyAlignment="1">
      <alignment horizontal="center" vertical="top"/>
    </xf>
    <xf numFmtId="0" fontId="54" fillId="0" borderId="11" xfId="0" applyFont="1" applyBorder="1" applyAlignment="1">
      <alignment vertical="top"/>
    </xf>
    <xf numFmtId="2" fontId="5" fillId="0" borderId="10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left" vertical="top" wrapText="1"/>
    </xf>
    <xf numFmtId="0" fontId="55" fillId="33" borderId="11" xfId="0" applyFont="1" applyFill="1" applyBorder="1" applyAlignment="1">
      <alignment horizontal="center" vertical="top"/>
    </xf>
    <xf numFmtId="0" fontId="54" fillId="0" borderId="13" xfId="0" applyFont="1" applyBorder="1" applyAlignment="1">
      <alignment horizontal="left" vertical="top"/>
    </xf>
    <xf numFmtId="0" fontId="54" fillId="34" borderId="10" xfId="0" applyFont="1" applyFill="1" applyBorder="1" applyAlignment="1">
      <alignment horizontal="center" vertical="top"/>
    </xf>
    <xf numFmtId="0" fontId="54" fillId="0" borderId="19" xfId="0" applyFont="1" applyBorder="1" applyAlignment="1">
      <alignment horizontal="center" vertical="top"/>
    </xf>
    <xf numFmtId="0" fontId="54" fillId="0" borderId="10" xfId="0" applyFont="1" applyBorder="1" applyAlignment="1">
      <alignment horizontal="center" vertical="top"/>
    </xf>
    <xf numFmtId="0" fontId="54" fillId="0" borderId="11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20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5" fillId="33" borderId="22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4" fillId="0" borderId="20" xfId="0" applyFont="1" applyBorder="1" applyAlignment="1">
      <alignment/>
    </xf>
    <xf numFmtId="0" fontId="2" fillId="0" borderId="10" xfId="0" applyFont="1" applyBorder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54" fillId="34" borderId="10" xfId="0" applyFont="1" applyFill="1" applyBorder="1" applyAlignment="1">
      <alignment vertical="top"/>
    </xf>
    <xf numFmtId="0" fontId="54" fillId="0" borderId="19" xfId="0" applyFont="1" applyBorder="1" applyAlignment="1">
      <alignment vertical="top"/>
    </xf>
    <xf numFmtId="0" fontId="54" fillId="0" borderId="19" xfId="0" applyFont="1" applyBorder="1" applyAlignment="1">
      <alignment vertical="top" wrapText="1"/>
    </xf>
    <xf numFmtId="0" fontId="6" fillId="0" borderId="19" xfId="0" applyFont="1" applyFill="1" applyBorder="1" applyAlignment="1">
      <alignment horizontal="left" vertical="top" wrapText="1"/>
    </xf>
    <xf numFmtId="0" fontId="54" fillId="0" borderId="11" xfId="0" applyFont="1" applyBorder="1" applyAlignment="1">
      <alignment/>
    </xf>
    <xf numFmtId="0" fontId="54" fillId="0" borderId="24" xfId="0" applyFont="1" applyBorder="1" applyAlignment="1">
      <alignment/>
    </xf>
    <xf numFmtId="0" fontId="54" fillId="0" borderId="19" xfId="0" applyFont="1" applyBorder="1" applyAlignment="1">
      <alignment/>
    </xf>
    <xf numFmtId="0" fontId="54" fillId="0" borderId="10" xfId="0" applyFont="1" applyFill="1" applyBorder="1" applyAlignment="1">
      <alignment vertical="top"/>
    </xf>
    <xf numFmtId="0" fontId="54" fillId="0" borderId="11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left" vertical="top" wrapText="1"/>
    </xf>
    <xf numFmtId="0" fontId="54" fillId="0" borderId="11" xfId="0" applyFont="1" applyBorder="1" applyAlignment="1">
      <alignment vertical="top" wrapText="1"/>
    </xf>
    <xf numFmtId="0" fontId="54" fillId="0" borderId="13" xfId="0" applyFont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0" fontId="54" fillId="0" borderId="10" xfId="0" applyFont="1" applyBorder="1" applyAlignment="1">
      <alignment horizontal="center" vertical="top" shrinkToFit="1"/>
    </xf>
    <xf numFmtId="0" fontId="10" fillId="0" borderId="1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horizontal="center" vertical="top" shrinkToFit="1"/>
    </xf>
    <xf numFmtId="0" fontId="54" fillId="0" borderId="25" xfId="0" applyFont="1" applyBorder="1" applyAlignment="1">
      <alignment vertical="top"/>
    </xf>
    <xf numFmtId="0" fontId="6" fillId="0" borderId="26" xfId="0" applyFont="1" applyFill="1" applyBorder="1" applyAlignment="1">
      <alignment vertical="top" wrapText="1"/>
    </xf>
    <xf numFmtId="0" fontId="6" fillId="0" borderId="26" xfId="0" applyFont="1" applyFill="1" applyBorder="1" applyAlignment="1">
      <alignment horizontal="left" vertical="top" wrapText="1"/>
    </xf>
    <xf numFmtId="0" fontId="54" fillId="0" borderId="26" xfId="0" applyFont="1" applyFill="1" applyBorder="1" applyAlignment="1">
      <alignment horizontal="center" vertical="top"/>
    </xf>
    <xf numFmtId="0" fontId="54" fillId="0" borderId="26" xfId="0" applyFont="1" applyFill="1" applyBorder="1" applyAlignment="1">
      <alignment vertical="top" wrapText="1"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center" vertical="top"/>
    </xf>
    <xf numFmtId="0" fontId="56" fillId="0" borderId="10" xfId="0" applyFont="1" applyBorder="1" applyAlignment="1">
      <alignment vertical="top"/>
    </xf>
    <xf numFmtId="0" fontId="56" fillId="0" borderId="19" xfId="0" applyFont="1" applyBorder="1" applyAlignment="1">
      <alignment vertical="top"/>
    </xf>
    <xf numFmtId="0" fontId="56" fillId="0" borderId="27" xfId="0" applyFont="1" applyBorder="1" applyAlignment="1">
      <alignment vertical="top"/>
    </xf>
    <xf numFmtId="0" fontId="56" fillId="0" borderId="11" xfId="0" applyFont="1" applyBorder="1" applyAlignment="1">
      <alignment vertical="top"/>
    </xf>
    <xf numFmtId="0" fontId="56" fillId="0" borderId="10" xfId="0" applyFont="1" applyBorder="1" applyAlignment="1">
      <alignment horizontal="left" vertical="top"/>
    </xf>
    <xf numFmtId="0" fontId="56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vertical="top" wrapText="1"/>
    </xf>
    <xf numFmtId="0" fontId="57" fillId="0" borderId="0" xfId="0" applyFont="1" applyAlignment="1">
      <alignment/>
    </xf>
    <xf numFmtId="0" fontId="56" fillId="0" borderId="27" xfId="0" applyFont="1" applyBorder="1" applyAlignment="1">
      <alignment/>
    </xf>
    <xf numFmtId="0" fontId="56" fillId="0" borderId="27" xfId="0" applyFont="1" applyBorder="1" applyAlignment="1">
      <alignment horizontal="center" vertical="top"/>
    </xf>
    <xf numFmtId="0" fontId="56" fillId="0" borderId="11" xfId="0" applyFont="1" applyBorder="1" applyAlignment="1">
      <alignment vertical="top" wrapText="1"/>
    </xf>
    <xf numFmtId="0" fontId="56" fillId="0" borderId="19" xfId="0" applyFont="1" applyBorder="1" applyAlignment="1">
      <alignment/>
    </xf>
    <xf numFmtId="0" fontId="56" fillId="0" borderId="11" xfId="0" applyFont="1" applyBorder="1" applyAlignment="1">
      <alignment/>
    </xf>
    <xf numFmtId="0" fontId="56" fillId="0" borderId="19" xfId="0" applyFont="1" applyBorder="1" applyAlignment="1">
      <alignment horizontal="center" vertical="top"/>
    </xf>
    <xf numFmtId="0" fontId="56" fillId="0" borderId="11" xfId="0" applyFont="1" applyBorder="1" applyAlignment="1">
      <alignment horizontal="left" vertical="top"/>
    </xf>
    <xf numFmtId="0" fontId="56" fillId="0" borderId="11" xfId="0" applyFont="1" applyBorder="1" applyAlignment="1">
      <alignment horizontal="left" vertical="top" wrapText="1"/>
    </xf>
    <xf numFmtId="0" fontId="56" fillId="34" borderId="10" xfId="0" applyFont="1" applyFill="1" applyBorder="1" applyAlignment="1">
      <alignment horizontal="center" vertical="top"/>
    </xf>
    <xf numFmtId="0" fontId="58" fillId="0" borderId="10" xfId="0" applyFont="1" applyFill="1" applyBorder="1" applyAlignment="1">
      <alignment horizontal="left" vertical="top" wrapText="1"/>
    </xf>
    <xf numFmtId="0" fontId="54" fillId="0" borderId="27" xfId="0" applyFont="1" applyBorder="1" applyAlignment="1">
      <alignment/>
    </xf>
    <xf numFmtId="0" fontId="56" fillId="0" borderId="11" xfId="0" applyFont="1" applyBorder="1" applyAlignment="1">
      <alignment horizontal="center" vertical="top"/>
    </xf>
    <xf numFmtId="0" fontId="54" fillId="0" borderId="28" xfId="0" applyFont="1" applyBorder="1" applyAlignment="1">
      <alignment horizontal="center" vertical="top"/>
    </xf>
    <xf numFmtId="0" fontId="54" fillId="0" borderId="29" xfId="0" applyFont="1" applyBorder="1" applyAlignment="1">
      <alignment vertical="top" wrapText="1"/>
    </xf>
    <xf numFmtId="0" fontId="59" fillId="0" borderId="30" xfId="0" applyFont="1" applyBorder="1" applyAlignment="1">
      <alignment vertical="top" wrapText="1"/>
    </xf>
    <xf numFmtId="0" fontId="54" fillId="0" borderId="18" xfId="0" applyFont="1" applyBorder="1" applyAlignment="1">
      <alignment horizontal="left" vertical="top" wrapText="1"/>
    </xf>
    <xf numFmtId="0" fontId="54" fillId="0" borderId="23" xfId="0" applyFont="1" applyBorder="1" applyAlignment="1">
      <alignment vertical="top" wrapText="1"/>
    </xf>
    <xf numFmtId="0" fontId="54" fillId="0" borderId="26" xfId="0" applyFont="1" applyFill="1" applyBorder="1" applyAlignment="1">
      <alignment horizontal="center" vertical="top"/>
    </xf>
    <xf numFmtId="0" fontId="54" fillId="0" borderId="31" xfId="0" applyFont="1" applyFill="1" applyBorder="1" applyAlignment="1">
      <alignment horizontal="center" vertical="top"/>
    </xf>
    <xf numFmtId="0" fontId="54" fillId="0" borderId="28" xfId="0" applyFont="1" applyFill="1" applyBorder="1" applyAlignment="1">
      <alignment horizontal="center" vertical="top"/>
    </xf>
    <xf numFmtId="0" fontId="54" fillId="0" borderId="23" xfId="0" applyFont="1" applyBorder="1" applyAlignment="1">
      <alignment horizontal="left" vertical="top" wrapText="1"/>
    </xf>
    <xf numFmtId="0" fontId="54" fillId="0" borderId="23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left" vertical="top" wrapText="1"/>
    </xf>
    <xf numFmtId="0" fontId="54" fillId="0" borderId="28" xfId="0" applyFont="1" applyFill="1" applyBorder="1" applyAlignment="1">
      <alignment horizontal="center" vertical="top"/>
    </xf>
    <xf numFmtId="0" fontId="54" fillId="0" borderId="28" xfId="0" applyFont="1" applyBorder="1" applyAlignment="1">
      <alignment horizontal="center" vertical="top"/>
    </xf>
    <xf numFmtId="0" fontId="54" fillId="0" borderId="28" xfId="0" applyFont="1" applyFill="1" applyBorder="1" applyAlignment="1">
      <alignment vertical="top"/>
    </xf>
    <xf numFmtId="0" fontId="54" fillId="0" borderId="28" xfId="0" applyFont="1" applyFill="1" applyBorder="1" applyAlignment="1">
      <alignment vertical="top" wrapText="1"/>
    </xf>
    <xf numFmtId="0" fontId="54" fillId="0" borderId="0" xfId="0" applyFont="1" applyBorder="1" applyAlignment="1">
      <alignment horizontal="left" vertical="top"/>
    </xf>
    <xf numFmtId="0" fontId="54" fillId="0" borderId="30" xfId="0" applyFont="1" applyBorder="1" applyAlignment="1">
      <alignment horizontal="left" vertical="top"/>
    </xf>
    <xf numFmtId="0" fontId="54" fillId="0" borderId="32" xfId="0" applyFont="1" applyBorder="1" applyAlignment="1">
      <alignment horizontal="center" vertical="top"/>
    </xf>
    <xf numFmtId="0" fontId="54" fillId="0" borderId="26" xfId="0" applyFont="1" applyFill="1" applyBorder="1" applyAlignment="1">
      <alignment vertical="top"/>
    </xf>
    <xf numFmtId="0" fontId="54" fillId="0" borderId="31" xfId="0" applyFont="1" applyFill="1" applyBorder="1" applyAlignment="1">
      <alignment vertical="top"/>
    </xf>
    <xf numFmtId="0" fontId="54" fillId="0" borderId="31" xfId="0" applyFont="1" applyFill="1" applyBorder="1" applyAlignment="1">
      <alignment vertical="top" wrapText="1"/>
    </xf>
    <xf numFmtId="0" fontId="54" fillId="0" borderId="25" xfId="0" applyFont="1" applyBorder="1" applyAlignment="1">
      <alignment horizontal="left" vertical="top"/>
    </xf>
    <xf numFmtId="0" fontId="54" fillId="0" borderId="24" xfId="0" applyFont="1" applyBorder="1" applyAlignment="1">
      <alignment horizontal="left" vertical="top"/>
    </xf>
    <xf numFmtId="0" fontId="54" fillId="0" borderId="30" xfId="0" applyFont="1" applyBorder="1" applyAlignment="1">
      <alignment horizontal="center" vertical="top"/>
    </xf>
    <xf numFmtId="0" fontId="59" fillId="0" borderId="23" xfId="0" applyFont="1" applyBorder="1" applyAlignment="1">
      <alignment vertical="top" wrapText="1"/>
    </xf>
    <xf numFmtId="0" fontId="54" fillId="0" borderId="23" xfId="0" applyFont="1" applyBorder="1" applyAlignment="1">
      <alignment horizontal="center" vertical="top"/>
    </xf>
    <xf numFmtId="0" fontId="54" fillId="0" borderId="29" xfId="0" applyFont="1" applyBorder="1" applyAlignment="1">
      <alignment horizontal="left" vertical="top"/>
    </xf>
    <xf numFmtId="0" fontId="59" fillId="0" borderId="23" xfId="0" applyFont="1" applyBorder="1" applyAlignment="1">
      <alignment horizontal="left" vertical="top" wrapText="1"/>
    </xf>
    <xf numFmtId="0" fontId="55" fillId="33" borderId="23" xfId="0" applyFont="1" applyFill="1" applyBorder="1" applyAlignment="1">
      <alignment horizontal="center" vertical="top"/>
    </xf>
    <xf numFmtId="0" fontId="54" fillId="0" borderId="11" xfId="0" applyFont="1" applyBorder="1" applyAlignment="1">
      <alignment horizontal="left" vertical="top" wrapText="1"/>
    </xf>
    <xf numFmtId="0" fontId="59" fillId="0" borderId="30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54" fillId="0" borderId="32" xfId="0" applyFont="1" applyBorder="1" applyAlignment="1">
      <alignment vertical="top"/>
    </xf>
    <xf numFmtId="0" fontId="54" fillId="0" borderId="32" xfId="0" applyFont="1" applyBorder="1" applyAlignment="1">
      <alignment horizontal="left" vertical="top"/>
    </xf>
    <xf numFmtId="0" fontId="59" fillId="0" borderId="13" xfId="0" applyFont="1" applyBorder="1" applyAlignment="1">
      <alignment vertical="top" wrapText="1"/>
    </xf>
    <xf numFmtId="0" fontId="56" fillId="0" borderId="28" xfId="0" applyFont="1" applyBorder="1" applyAlignment="1">
      <alignment vertical="top" wrapText="1"/>
    </xf>
    <xf numFmtId="0" fontId="54" fillId="0" borderId="0" xfId="0" applyFont="1" applyAlignment="1">
      <alignment horizontal="left" vertical="top"/>
    </xf>
    <xf numFmtId="0" fontId="54" fillId="0" borderId="0" xfId="0" applyFont="1" applyAlignment="1">
      <alignment horizontal="left" vertical="top" wrapText="1"/>
    </xf>
    <xf numFmtId="0" fontId="56" fillId="0" borderId="26" xfId="0" applyFont="1" applyBorder="1" applyAlignment="1">
      <alignment horizontal="center" vertical="top"/>
    </xf>
    <xf numFmtId="0" fontId="58" fillId="0" borderId="26" xfId="0" applyFont="1" applyFill="1" applyBorder="1" applyAlignment="1">
      <alignment vertical="top" wrapText="1"/>
    </xf>
    <xf numFmtId="0" fontId="56" fillId="0" borderId="26" xfId="0" applyFont="1" applyBorder="1" applyAlignment="1">
      <alignment vertical="top" wrapText="1"/>
    </xf>
    <xf numFmtId="0" fontId="56" fillId="0" borderId="18" xfId="0" applyFont="1" applyBorder="1" applyAlignment="1">
      <alignment/>
    </xf>
    <xf numFmtId="0" fontId="56" fillId="0" borderId="23" xfId="0" applyFont="1" applyBorder="1" applyAlignment="1">
      <alignment/>
    </xf>
    <xf numFmtId="0" fontId="56" fillId="0" borderId="18" xfId="0" applyFont="1" applyBorder="1" applyAlignment="1">
      <alignment horizontal="center" vertical="top"/>
    </xf>
    <xf numFmtId="0" fontId="56" fillId="0" borderId="30" xfId="0" applyFont="1" applyBorder="1" applyAlignment="1">
      <alignment horizontal="left" vertical="top" wrapText="1"/>
    </xf>
    <xf numFmtId="0" fontId="54" fillId="0" borderId="28" xfId="0" applyFont="1" applyBorder="1" applyAlignment="1">
      <alignment vertical="top"/>
    </xf>
    <xf numFmtId="0" fontId="7" fillId="0" borderId="28" xfId="0" applyFont="1" applyFill="1" applyBorder="1" applyAlignment="1">
      <alignment horizontal="center" vertical="top"/>
    </xf>
    <xf numFmtId="0" fontId="54" fillId="0" borderId="23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left" vertical="top" wrapText="1"/>
    </xf>
    <xf numFmtId="0" fontId="54" fillId="0" borderId="30" xfId="0" applyFont="1" applyBorder="1" applyAlignment="1">
      <alignment horizontal="left" vertical="top" wrapText="1"/>
    </xf>
    <xf numFmtId="0" fontId="54" fillId="33" borderId="26" xfId="0" applyFont="1" applyFill="1" applyBorder="1" applyAlignment="1">
      <alignment/>
    </xf>
    <xf numFmtId="0" fontId="54" fillId="0" borderId="18" xfId="0" applyFont="1" applyBorder="1" applyAlignment="1">
      <alignment horizontal="left" vertical="top"/>
    </xf>
    <xf numFmtId="0" fontId="59" fillId="0" borderId="0" xfId="0" applyFont="1" applyBorder="1" applyAlignment="1">
      <alignment horizontal="left" vertical="top" wrapText="1"/>
    </xf>
    <xf numFmtId="0" fontId="54" fillId="0" borderId="23" xfId="0" applyFont="1" applyBorder="1" applyAlignment="1">
      <alignment horizontal="left" vertical="top" wrapText="1"/>
    </xf>
    <xf numFmtId="0" fontId="54" fillId="0" borderId="24" xfId="0" applyFont="1" applyBorder="1" applyAlignment="1">
      <alignment horizontal="left" vertical="top" wrapText="1"/>
    </xf>
    <xf numFmtId="0" fontId="54" fillId="0" borderId="29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center" vertical="top"/>
    </xf>
    <xf numFmtId="0" fontId="54" fillId="0" borderId="26" xfId="0" applyFont="1" applyBorder="1" applyAlignment="1">
      <alignment vertical="top"/>
    </xf>
    <xf numFmtId="0" fontId="54" fillId="0" borderId="18" xfId="0" applyFont="1" applyBorder="1" applyAlignment="1">
      <alignment vertical="top" wrapText="1"/>
    </xf>
    <xf numFmtId="0" fontId="54" fillId="0" borderId="23" xfId="0" applyFont="1" applyBorder="1" applyAlignment="1">
      <alignment vertical="top"/>
    </xf>
    <xf numFmtId="0" fontId="60" fillId="0" borderId="25" xfId="57" applyFont="1" applyBorder="1" applyAlignment="1" applyProtection="1">
      <alignment horizontal="center" vertical="top"/>
      <protection/>
    </xf>
    <xf numFmtId="0" fontId="54" fillId="0" borderId="30" xfId="0" applyFont="1" applyBorder="1" applyAlignment="1">
      <alignment vertical="top"/>
    </xf>
    <xf numFmtId="0" fontId="54" fillId="0" borderId="13" xfId="0" applyFont="1" applyBorder="1" applyAlignment="1">
      <alignment vertical="top"/>
    </xf>
    <xf numFmtId="0" fontId="54" fillId="0" borderId="23" xfId="0" applyFont="1" applyBorder="1" applyAlignment="1">
      <alignment horizontal="left" vertical="top" wrapText="1"/>
    </xf>
    <xf numFmtId="0" fontId="60" fillId="0" borderId="18" xfId="57" applyFont="1" applyBorder="1" applyAlignment="1" applyProtection="1">
      <alignment horizontal="center" vertical="top"/>
      <protection/>
    </xf>
    <xf numFmtId="0" fontId="60" fillId="0" borderId="24" xfId="57" applyFont="1" applyBorder="1" applyAlignment="1" applyProtection="1">
      <alignment horizontal="center" vertical="top"/>
      <protection/>
    </xf>
    <xf numFmtId="0" fontId="60" fillId="0" borderId="19" xfId="57" applyFont="1" applyBorder="1" applyAlignment="1" applyProtection="1">
      <alignment horizontal="center" vertical="top"/>
      <protection/>
    </xf>
    <xf numFmtId="0" fontId="60" fillId="0" borderId="29" xfId="57" applyFont="1" applyBorder="1" applyAlignment="1" applyProtection="1">
      <alignment horizontal="center" vertical="top"/>
      <protection/>
    </xf>
    <xf numFmtId="0" fontId="60" fillId="0" borderId="27" xfId="57" applyFont="1" applyBorder="1" applyAlignment="1" applyProtection="1">
      <alignment horizontal="center" vertical="top"/>
      <protection/>
    </xf>
    <xf numFmtId="0" fontId="60" fillId="0" borderId="19" xfId="57" applyFont="1" applyFill="1" applyBorder="1" applyAlignment="1" applyProtection="1">
      <alignment horizontal="center" vertical="top"/>
      <protection/>
    </xf>
    <xf numFmtId="0" fontId="60" fillId="34" borderId="19" xfId="57" applyFont="1" applyFill="1" applyBorder="1" applyAlignment="1" applyProtection="1">
      <alignment horizontal="center" vertical="top"/>
      <protection/>
    </xf>
    <xf numFmtId="0" fontId="60" fillId="0" borderId="0" xfId="57" applyFont="1" applyAlignment="1" applyProtection="1">
      <alignment horizontal="center" vertical="top"/>
      <protection/>
    </xf>
    <xf numFmtId="0" fontId="60" fillId="0" borderId="18" xfId="57" applyFont="1" applyFill="1" applyBorder="1" applyAlignment="1" applyProtection="1">
      <alignment horizontal="center" vertical="top"/>
      <protection/>
    </xf>
    <xf numFmtId="0" fontId="7" fillId="0" borderId="26" xfId="0" applyFont="1" applyBorder="1" applyAlignment="1">
      <alignment horizontal="center" vertical="top"/>
    </xf>
    <xf numFmtId="0" fontId="7" fillId="0" borderId="26" xfId="0" applyFont="1" applyBorder="1" applyAlignment="1">
      <alignment horizontal="left" vertical="top"/>
    </xf>
    <xf numFmtId="0" fontId="7" fillId="0" borderId="26" xfId="0" applyFont="1" applyBorder="1" applyAlignment="1">
      <alignment vertical="top" wrapText="1"/>
    </xf>
    <xf numFmtId="0" fontId="7" fillId="0" borderId="25" xfId="0" applyFont="1" applyBorder="1" applyAlignment="1">
      <alignment vertical="top"/>
    </xf>
    <xf numFmtId="0" fontId="7" fillId="0" borderId="23" xfId="0" applyFont="1" applyBorder="1" applyAlignment="1">
      <alignment vertical="top" wrapText="1"/>
    </xf>
    <xf numFmtId="0" fontId="7" fillId="0" borderId="26" xfId="0" applyFont="1" applyBorder="1" applyAlignment="1">
      <alignment vertical="top"/>
    </xf>
    <xf numFmtId="0" fontId="7" fillId="0" borderId="31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30" xfId="0" applyFont="1" applyBorder="1" applyAlignment="1">
      <alignment vertical="top" wrapText="1"/>
    </xf>
    <xf numFmtId="0" fontId="7" fillId="0" borderId="28" xfId="0" applyFont="1" applyBorder="1" applyAlignment="1">
      <alignment vertical="top"/>
    </xf>
    <xf numFmtId="0" fontId="7" fillId="0" borderId="32" xfId="0" applyFont="1" applyBorder="1" applyAlignment="1">
      <alignment vertical="top"/>
    </xf>
    <xf numFmtId="0" fontId="7" fillId="0" borderId="13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55" fillId="0" borderId="10" xfId="0" applyFont="1" applyBorder="1" applyAlignment="1">
      <alignment horizontal="left" vertical="top"/>
    </xf>
    <xf numFmtId="0" fontId="3" fillId="0" borderId="33" xfId="69" applyFont="1" applyFill="1" applyBorder="1" applyAlignment="1" applyProtection="1">
      <alignment horizontal="left" vertical="center" readingOrder="1"/>
      <protection locked="0"/>
    </xf>
    <xf numFmtId="187" fontId="3" fillId="33" borderId="34" xfId="0" applyNumberFormat="1" applyFont="1" applyFill="1" applyBorder="1" applyAlignment="1" applyProtection="1">
      <alignment horizontal="center" vertical="center" wrapText="1"/>
      <protection locked="0"/>
    </xf>
    <xf numFmtId="187" fontId="3" fillId="33" borderId="35" xfId="0" applyNumberFormat="1" applyFont="1" applyFill="1" applyBorder="1" applyAlignment="1" applyProtection="1">
      <alignment horizontal="center" vertical="center" wrapText="1"/>
      <protection locked="0"/>
    </xf>
    <xf numFmtId="187" fontId="3" fillId="33" borderId="29" xfId="0" applyNumberFormat="1" applyFont="1" applyFill="1" applyBorder="1" applyAlignment="1" applyProtection="1">
      <alignment horizontal="center" vertical="center" wrapText="1"/>
      <protection locked="0"/>
    </xf>
    <xf numFmtId="187" fontId="3" fillId="33" borderId="30" xfId="0" applyNumberFormat="1" applyFont="1" applyFill="1" applyBorder="1" applyAlignment="1" applyProtection="1">
      <alignment horizontal="center" vertical="center" wrapText="1"/>
      <protection locked="0"/>
    </xf>
    <xf numFmtId="187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187" fontId="3" fillId="33" borderId="22" xfId="0" applyNumberFormat="1" applyFont="1" applyFill="1" applyBorder="1" applyAlignment="1" applyProtection="1">
      <alignment horizontal="center" vertical="center" wrapText="1"/>
      <protection locked="0"/>
    </xf>
    <xf numFmtId="187" fontId="3" fillId="33" borderId="36" xfId="0" applyNumberFormat="1" applyFont="1" applyFill="1" applyBorder="1" applyAlignment="1" applyProtection="1">
      <alignment horizontal="center" vertical="center" wrapText="1"/>
      <protection locked="0"/>
    </xf>
    <xf numFmtId="187" fontId="3" fillId="33" borderId="31" xfId="0" applyNumberFormat="1" applyFont="1" applyFill="1" applyBorder="1" applyAlignment="1" applyProtection="1">
      <alignment horizontal="center" vertical="center" wrapText="1"/>
      <protection locked="0"/>
    </xf>
    <xf numFmtId="187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36" xfId="69" applyFont="1" applyFill="1" applyBorder="1" applyAlignment="1">
      <alignment horizontal="center" vertical="center" wrapText="1"/>
      <protection/>
    </xf>
    <xf numFmtId="0" fontId="3" fillId="33" borderId="31" xfId="69" applyFont="1" applyFill="1" applyBorder="1" applyAlignment="1">
      <alignment horizontal="center" vertical="center" wrapText="1"/>
      <protection/>
    </xf>
    <xf numFmtId="0" fontId="3" fillId="33" borderId="15" xfId="69" applyFont="1" applyFill="1" applyBorder="1" applyAlignment="1">
      <alignment horizontal="center" vertical="center" wrapText="1"/>
      <protection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0" fillId="0" borderId="18" xfId="57" applyFont="1" applyBorder="1" applyAlignment="1" applyProtection="1">
      <alignment horizontal="center" vertical="top"/>
      <protection/>
    </xf>
    <xf numFmtId="0" fontId="60" fillId="0" borderId="29" xfId="57" applyFont="1" applyBorder="1" applyAlignment="1" applyProtection="1">
      <alignment horizontal="center" vertical="top"/>
      <protection/>
    </xf>
    <xf numFmtId="0" fontId="60" fillId="0" borderId="24" xfId="57" applyFont="1" applyBorder="1" applyAlignment="1" applyProtection="1">
      <alignment horizontal="center" vertical="top"/>
      <protection/>
    </xf>
    <xf numFmtId="0" fontId="54" fillId="0" borderId="23" xfId="0" applyFont="1" applyBorder="1" applyAlignment="1">
      <alignment horizontal="left" vertical="top" wrapText="1"/>
    </xf>
    <xf numFmtId="0" fontId="54" fillId="0" borderId="30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left" vertical="top" wrapText="1"/>
    </xf>
    <xf numFmtId="0" fontId="54" fillId="0" borderId="26" xfId="0" applyFont="1" applyFill="1" applyBorder="1" applyAlignment="1">
      <alignment horizontal="center" vertical="top"/>
    </xf>
    <xf numFmtId="0" fontId="54" fillId="0" borderId="28" xfId="0" applyFont="1" applyFill="1" applyBorder="1" applyAlignment="1">
      <alignment horizontal="center" vertical="top"/>
    </xf>
    <xf numFmtId="0" fontId="54" fillId="0" borderId="26" xfId="0" applyFont="1" applyFill="1" applyBorder="1" applyAlignment="1">
      <alignment horizontal="left" vertical="top"/>
    </xf>
    <xf numFmtId="0" fontId="54" fillId="0" borderId="28" xfId="0" applyFont="1" applyFill="1" applyBorder="1" applyAlignment="1">
      <alignment horizontal="left" vertical="top"/>
    </xf>
    <xf numFmtId="0" fontId="54" fillId="0" borderId="26" xfId="0" applyFont="1" applyFill="1" applyBorder="1" applyAlignment="1">
      <alignment horizontal="left" vertical="top" wrapText="1"/>
    </xf>
    <xf numFmtId="0" fontId="54" fillId="0" borderId="28" xfId="0" applyFont="1" applyFill="1" applyBorder="1" applyAlignment="1">
      <alignment horizontal="left" vertical="top" wrapText="1"/>
    </xf>
    <xf numFmtId="0" fontId="54" fillId="0" borderId="26" xfId="0" applyFont="1" applyBorder="1" applyAlignment="1">
      <alignment horizontal="center" vertical="top"/>
    </xf>
    <xf numFmtId="0" fontId="54" fillId="0" borderId="28" xfId="0" applyFont="1" applyBorder="1" applyAlignment="1">
      <alignment horizontal="center" vertical="top"/>
    </xf>
    <xf numFmtId="0" fontId="54" fillId="0" borderId="31" xfId="0" applyFont="1" applyFill="1" applyBorder="1" applyAlignment="1">
      <alignment horizontal="center" vertical="top"/>
    </xf>
    <xf numFmtId="0" fontId="54" fillId="0" borderId="31" xfId="0" applyFont="1" applyFill="1" applyBorder="1" applyAlignment="1">
      <alignment horizontal="left" vertical="top"/>
    </xf>
    <xf numFmtId="0" fontId="54" fillId="0" borderId="31" xfId="0" applyFont="1" applyFill="1" applyBorder="1" applyAlignment="1">
      <alignment horizontal="left" vertical="top" wrapText="1"/>
    </xf>
    <xf numFmtId="0" fontId="54" fillId="0" borderId="31" xfId="0" applyFont="1" applyBorder="1" applyAlignment="1">
      <alignment horizontal="center" vertical="top"/>
    </xf>
    <xf numFmtId="0" fontId="55" fillId="33" borderId="19" xfId="0" applyFont="1" applyFill="1" applyBorder="1" applyAlignment="1">
      <alignment horizontal="center" vertical="top"/>
    </xf>
    <xf numFmtId="0" fontId="55" fillId="33" borderId="11" xfId="0" applyFont="1" applyFill="1" applyBorder="1" applyAlignment="1">
      <alignment horizontal="center" vertical="top"/>
    </xf>
    <xf numFmtId="0" fontId="55" fillId="33" borderId="18" xfId="0" applyFont="1" applyFill="1" applyBorder="1" applyAlignment="1">
      <alignment horizontal="center" vertical="top"/>
    </xf>
    <xf numFmtId="0" fontId="55" fillId="33" borderId="23" xfId="0" applyFont="1" applyFill="1" applyBorder="1" applyAlignment="1">
      <alignment horizontal="center" vertical="top"/>
    </xf>
    <xf numFmtId="0" fontId="54" fillId="33" borderId="19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0" fontId="55" fillId="0" borderId="19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54" fillId="0" borderId="23" xfId="0" applyFont="1" applyBorder="1" applyAlignment="1">
      <alignment horizontal="center" vertical="top"/>
    </xf>
    <xf numFmtId="0" fontId="54" fillId="0" borderId="30" xfId="0" applyFont="1" applyBorder="1" applyAlignment="1">
      <alignment horizontal="center" vertical="top"/>
    </xf>
    <xf numFmtId="0" fontId="54" fillId="0" borderId="13" xfId="0" applyFont="1" applyBorder="1" applyAlignment="1">
      <alignment horizontal="center" vertical="top"/>
    </xf>
    <xf numFmtId="0" fontId="6" fillId="0" borderId="26" xfId="0" applyFont="1" applyFill="1" applyBorder="1" applyAlignment="1">
      <alignment horizontal="left" vertical="top"/>
    </xf>
    <xf numFmtId="0" fontId="6" fillId="0" borderId="31" xfId="0" applyFont="1" applyFill="1" applyBorder="1" applyAlignment="1">
      <alignment horizontal="left" vertical="top"/>
    </xf>
    <xf numFmtId="0" fontId="6" fillId="0" borderId="28" xfId="0" applyFont="1" applyFill="1" applyBorder="1" applyAlignment="1">
      <alignment horizontal="left" vertical="top"/>
    </xf>
    <xf numFmtId="0" fontId="54" fillId="0" borderId="26" xfId="0" applyFont="1" applyBorder="1" applyAlignment="1">
      <alignment horizontal="left" vertical="top" wrapText="1"/>
    </xf>
    <xf numFmtId="0" fontId="54" fillId="0" borderId="31" xfId="0" applyFont="1" applyBorder="1" applyAlignment="1">
      <alignment horizontal="left" vertical="top" wrapText="1"/>
    </xf>
    <xf numFmtId="0" fontId="54" fillId="0" borderId="28" xfId="0" applyFont="1" applyBorder="1" applyAlignment="1">
      <alignment horizontal="left" vertical="top" wrapText="1"/>
    </xf>
    <xf numFmtId="0" fontId="59" fillId="0" borderId="19" xfId="0" applyFont="1" applyBorder="1" applyAlignment="1">
      <alignment horizontal="left" vertical="top" wrapText="1"/>
    </xf>
    <xf numFmtId="0" fontId="59" fillId="0" borderId="11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54" fillId="0" borderId="19" xfId="0" applyFont="1" applyBorder="1" applyAlignment="1">
      <alignment horizontal="left" vertical="top" wrapText="1"/>
    </xf>
    <xf numFmtId="0" fontId="54" fillId="0" borderId="11" xfId="0" applyFont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54" fillId="34" borderId="26" xfId="0" applyFont="1" applyFill="1" applyBorder="1" applyAlignment="1">
      <alignment horizontal="center" vertical="top"/>
    </xf>
    <xf numFmtId="0" fontId="54" fillId="34" borderId="31" xfId="0" applyFont="1" applyFill="1" applyBorder="1" applyAlignment="1">
      <alignment horizontal="center" vertical="top"/>
    </xf>
    <xf numFmtId="0" fontId="54" fillId="34" borderId="28" xfId="0" applyFont="1" applyFill="1" applyBorder="1" applyAlignment="1">
      <alignment horizontal="center" vertical="top"/>
    </xf>
    <xf numFmtId="0" fontId="54" fillId="34" borderId="26" xfId="0" applyFont="1" applyFill="1" applyBorder="1" applyAlignment="1">
      <alignment horizontal="left" vertical="top"/>
    </xf>
    <xf numFmtId="0" fontId="54" fillId="34" borderId="31" xfId="0" applyFont="1" applyFill="1" applyBorder="1" applyAlignment="1">
      <alignment horizontal="left" vertical="top"/>
    </xf>
    <xf numFmtId="0" fontId="54" fillId="34" borderId="28" xfId="0" applyFont="1" applyFill="1" applyBorder="1" applyAlignment="1">
      <alignment horizontal="left" vertical="top"/>
    </xf>
    <xf numFmtId="0" fontId="54" fillId="34" borderId="26" xfId="0" applyFont="1" applyFill="1" applyBorder="1" applyAlignment="1">
      <alignment horizontal="left" vertical="top" wrapText="1"/>
    </xf>
    <xf numFmtId="0" fontId="54" fillId="34" borderId="29" xfId="0" applyFont="1" applyFill="1" applyBorder="1" applyAlignment="1">
      <alignment horizontal="left" vertical="top" wrapText="1"/>
    </xf>
    <xf numFmtId="0" fontId="54" fillId="34" borderId="24" xfId="0" applyFont="1" applyFill="1" applyBorder="1" applyAlignment="1">
      <alignment horizontal="left" vertical="top" wrapText="1"/>
    </xf>
    <xf numFmtId="0" fontId="54" fillId="34" borderId="31" xfId="0" applyFont="1" applyFill="1" applyBorder="1" applyAlignment="1">
      <alignment horizontal="left" vertical="top" wrapText="1"/>
    </xf>
    <xf numFmtId="0" fontId="54" fillId="34" borderId="28" xfId="0" applyFont="1" applyFill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/>
    </xf>
    <xf numFmtId="0" fontId="54" fillId="0" borderId="31" xfId="0" applyFont="1" applyBorder="1" applyAlignment="1">
      <alignment horizontal="left" vertical="top"/>
    </xf>
    <xf numFmtId="0" fontId="54" fillId="0" borderId="28" xfId="0" applyFont="1" applyBorder="1" applyAlignment="1">
      <alignment horizontal="left" vertical="top"/>
    </xf>
    <xf numFmtId="0" fontId="6" fillId="0" borderId="31" xfId="0" applyFont="1" applyFill="1" applyBorder="1" applyAlignment="1">
      <alignment horizontal="left" vertical="top" wrapText="1"/>
    </xf>
    <xf numFmtId="0" fontId="60" fillId="34" borderId="18" xfId="57" applyFont="1" applyFill="1" applyBorder="1" applyAlignment="1" applyProtection="1">
      <alignment horizontal="center" vertical="top"/>
      <protection/>
    </xf>
    <xf numFmtId="0" fontId="60" fillId="34" borderId="24" xfId="57" applyFont="1" applyFill="1" applyBorder="1" applyAlignment="1" applyProtection="1">
      <alignment horizontal="center" vertical="top"/>
      <protection/>
    </xf>
    <xf numFmtId="0" fontId="54" fillId="34" borderId="23" xfId="0" applyFont="1" applyFill="1" applyBorder="1" applyAlignment="1">
      <alignment horizontal="center" vertical="top"/>
    </xf>
    <xf numFmtId="0" fontId="54" fillId="34" borderId="30" xfId="0" applyFont="1" applyFill="1" applyBorder="1" applyAlignment="1">
      <alignment horizontal="center" vertical="top"/>
    </xf>
    <xf numFmtId="0" fontId="54" fillId="34" borderId="13" xfId="0" applyFont="1" applyFill="1" applyBorder="1" applyAlignment="1">
      <alignment horizontal="center" vertical="top"/>
    </xf>
    <xf numFmtId="0" fontId="54" fillId="0" borderId="10" xfId="0" applyFont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/>
    </xf>
    <xf numFmtId="0" fontId="54" fillId="33" borderId="23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Hyperlink 2" xfId="58"/>
    <cellStyle name="Input" xfId="59"/>
    <cellStyle name="Linked Cell" xfId="60"/>
    <cellStyle name="Neutral" xfId="61"/>
    <cellStyle name="Normal 2" xfId="62"/>
    <cellStyle name="Note" xfId="63"/>
    <cellStyle name="Output" xfId="64"/>
    <cellStyle name="Percent" xfId="65"/>
    <cellStyle name="Title" xfId="66"/>
    <cellStyle name="Total" xfId="67"/>
    <cellStyle name="Warning Text" xfId="68"/>
    <cellStyle name="ปกติ_ห้ามลบ_สำหรับกรรมการ_คำนวณผลประเมิน_สาขา" xfId="69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aseksas\AppData\Local\Microsoft\Windows\Temporary%20Internet%20Files\Content.IE5\IJ8VHANS\KPI_6-5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PI_6-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PI6-54"/>
      <sheetName val="นต"/>
      <sheetName val="นศ"/>
      <sheetName val="มศ"/>
      <sheetName val="รศ"/>
      <sheetName val="วจ"/>
      <sheetName val="ศป"/>
      <sheetName val="ศษ"/>
      <sheetName val="ศศ"/>
      <sheetName val="พศ"/>
      <sheetName val="วส"/>
      <sheetName val="วท"/>
      <sheetName val="กส"/>
      <sheetName val="สทว"/>
      <sheetName val="สทศ"/>
      <sheetName val="สวพ"/>
      <sheetName val="ชิ้นงานที่นับไม่ได้"/>
    </sheetNames>
    <sheetDataSet>
      <sheetData sheetId="0">
        <row r="7">
          <cell r="D7">
            <v>37</v>
          </cell>
        </row>
        <row r="8">
          <cell r="D8">
            <v>28</v>
          </cell>
          <cell r="E8">
            <v>9</v>
          </cell>
        </row>
        <row r="9">
          <cell r="D9">
            <v>19</v>
          </cell>
          <cell r="E9">
            <v>3</v>
          </cell>
        </row>
        <row r="10">
          <cell r="D10">
            <v>17</v>
          </cell>
          <cell r="E10">
            <v>1</v>
          </cell>
        </row>
        <row r="11">
          <cell r="D11">
            <v>58</v>
          </cell>
          <cell r="E11">
            <v>6</v>
          </cell>
        </row>
        <row r="12">
          <cell r="D12">
            <v>30</v>
          </cell>
          <cell r="E12">
            <v>3</v>
          </cell>
        </row>
        <row r="13">
          <cell r="D13">
            <v>52</v>
          </cell>
        </row>
        <row r="14">
          <cell r="D14">
            <v>20</v>
          </cell>
          <cell r="E14">
            <v>6</v>
          </cell>
        </row>
        <row r="16">
          <cell r="D16">
            <v>14</v>
          </cell>
          <cell r="E16">
            <v>1</v>
          </cell>
        </row>
        <row r="17">
          <cell r="D17">
            <v>29</v>
          </cell>
          <cell r="E17">
            <v>3</v>
          </cell>
        </row>
        <row r="19">
          <cell r="D19">
            <v>18</v>
          </cell>
          <cell r="E19">
            <v>1</v>
          </cell>
        </row>
        <row r="20">
          <cell r="D20">
            <v>35</v>
          </cell>
          <cell r="E20">
            <v>10</v>
          </cell>
        </row>
        <row r="22">
          <cell r="D22">
            <v>19</v>
          </cell>
          <cell r="E22">
            <v>0</v>
          </cell>
        </row>
        <row r="23">
          <cell r="D23">
            <v>30</v>
          </cell>
          <cell r="E23">
            <v>0</v>
          </cell>
        </row>
        <row r="24">
          <cell r="D24">
            <v>16</v>
          </cell>
          <cell r="E24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PI6-54"/>
      <sheetName val="นต"/>
      <sheetName val="นศ"/>
      <sheetName val="มศ"/>
      <sheetName val="รศ"/>
      <sheetName val="วจ"/>
      <sheetName val="ศป"/>
      <sheetName val="ศษ"/>
      <sheetName val="ศศ"/>
      <sheetName val="พศ"/>
      <sheetName val="วส"/>
      <sheetName val="วท"/>
      <sheetName val="กส"/>
      <sheetName val="สทว"/>
      <sheetName val="สทศ"/>
      <sheetName val="สวพ"/>
    </sheetNames>
    <sheetDataSet>
      <sheetData sheetId="0">
        <row r="6">
          <cell r="E6">
            <v>3</v>
          </cell>
        </row>
        <row r="12">
          <cell r="E12">
            <v>4</v>
          </cell>
        </row>
        <row r="24">
          <cell r="E24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8_Economics\53\1_Amonpan.pdf" TargetMode="External" /><Relationship Id="rId2" Type="http://schemas.openxmlformats.org/officeDocument/2006/relationships/hyperlink" Target="8_Economics\53\2_Amonpan.pdf" TargetMode="Externa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9_Nursing\53\1_Aree.pdf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10_Health\53\1_Nittaya.pdf" TargetMode="External" /><Relationship Id="rId2" Type="http://schemas.openxmlformats.org/officeDocument/2006/relationships/hyperlink" Target="10_Health\53\6_Sarisak.pdf" TargetMode="External" /><Relationship Id="rId3" Type="http://schemas.openxmlformats.org/officeDocument/2006/relationships/hyperlink" Target="10_Health\53\5_Sarawut.pdf" TargetMode="External" /><Relationship Id="rId4" Type="http://schemas.openxmlformats.org/officeDocument/2006/relationships/hyperlink" Target="10_Health\53\4_Nittaya.pdf" TargetMode="External" /><Relationship Id="rId5" Type="http://schemas.openxmlformats.org/officeDocument/2006/relationships/hyperlink" Target="10_Health\53\3_Nittaya.pdf" TargetMode="External" /><Relationship Id="rId6" Type="http://schemas.openxmlformats.org/officeDocument/2006/relationships/hyperlink" Target="10_Health\53\2_Nittaya.pdf" TargetMode="External" /><Relationship Id="rId7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12_Agiculture\53\1_Pongpun.pdf" TargetMode="External" /><Relationship Id="rId2" Type="http://schemas.openxmlformats.org/officeDocument/2006/relationships/hyperlink" Target="12_Agiculture\53\2_Sajja.pdf" TargetMode="External" /><Relationship Id="rId3" Type="http://schemas.openxmlformats.org/officeDocument/2006/relationships/hyperlink" Target="12_Agiculture\53\3_Somjit.pdf" TargetMode="External" /><Relationship Id="rId4" Type="http://schemas.openxmlformats.org/officeDocument/2006/relationships/hyperlink" Target="12_Agiculture\53\4_Bmpen.pdf" TargetMode="External" /><Relationship Id="rId5" Type="http://schemas.openxmlformats.org/officeDocument/2006/relationships/hyperlink" Target="12_Agiculture\53\5_Sajja.pdf" TargetMode="External" /><Relationship Id="rId6" Type="http://schemas.openxmlformats.org/officeDocument/2006/relationships/hyperlink" Target="12_Agiculture\53\6_Bumpen.pdf" TargetMode="External" /><Relationship Id="rId7" Type="http://schemas.openxmlformats.org/officeDocument/2006/relationships/hyperlink" Target="12_Agiculture\53\7_Chayaporn.pdf" TargetMode="External" /><Relationship Id="rId8" Type="http://schemas.openxmlformats.org/officeDocument/2006/relationships/hyperlink" Target="12_Agiculture\53\8_Chayaporn.pdf" TargetMode="External" /><Relationship Id="rId9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13_Regis\53\1_Supamas.pdf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15_Research\53\2_Patharaporn.pdf" TargetMode="External" /><Relationship Id="rId2" Type="http://schemas.openxmlformats.org/officeDocument/2006/relationships/hyperlink" Target="15_Research\53\1_Rasika.pdf" TargetMode="External" /><Relationship Id="rId3" Type="http://schemas.openxmlformats.org/officeDocument/2006/relationships/hyperlink" Target="15_Research\53\3_Peerawat.pdf" TargetMode="External" /><Relationship Id="rId4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1_Law\53\4_Malee.pdf" TargetMode="External" /><Relationship Id="rId2" Type="http://schemas.openxmlformats.org/officeDocument/2006/relationships/hyperlink" Target="1_Law\53\3_Lawan.pdf" TargetMode="External" /><Relationship Id="rId3" Type="http://schemas.openxmlformats.org/officeDocument/2006/relationships/hyperlink" Target="1_Law\53\2_Wiman.pdf" TargetMode="External" /><Relationship Id="rId4" Type="http://schemas.openxmlformats.org/officeDocument/2006/relationships/hyperlink" Target="1_Law\53\1_Theanchai.pdf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2_Communication\53\1_Budsaba.pdf" TargetMode="External" /><Relationship Id="rId2" Type="http://schemas.openxmlformats.org/officeDocument/2006/relationships/hyperlink" Target="2_Communication\53\3_Witthayathon.pdf" TargetMode="External" /><Relationship Id="rId3" Type="http://schemas.openxmlformats.org/officeDocument/2006/relationships/hyperlink" Target="2_Communication\53\4_Thitiput.pdf" TargetMode="External" /><Relationship Id="rId4" Type="http://schemas.openxmlformats.org/officeDocument/2006/relationships/hyperlink" Target="2_Communication\53\5_Passawalee.pdf" TargetMode="External" /><Relationship Id="rId5" Type="http://schemas.openxmlformats.org/officeDocument/2006/relationships/hyperlink" Target="2_Communication\53\6_Paiboon.pdf" TargetMode="Externa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3_Human\53\1_Aumpirat.pdf" TargetMode="External" /><Relationship Id="rId2" Type="http://schemas.openxmlformats.org/officeDocument/2006/relationships/hyperlink" Target="3_Human\53\2_Chittinun.pdf" TargetMode="External" /><Relationship Id="rId3" Type="http://schemas.openxmlformats.org/officeDocument/2006/relationships/hyperlink" Target="3_Human\53\3_Gullakarn.pdf" TargetMode="External" /><Relationship Id="rId4" Type="http://schemas.openxmlformats.org/officeDocument/2006/relationships/hyperlink" Target="3_Human\53\4_Bunsearm.pdf" TargetMode="External" /><Relationship Id="rId5" Type="http://schemas.openxmlformats.org/officeDocument/2006/relationships/hyperlink" Target="3_Human\53\5_Ratchaneekorn.pdf" TargetMode="Externa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4_Political\53\5_Thapanat.pdf" TargetMode="External" /><Relationship Id="rId2" Type="http://schemas.openxmlformats.org/officeDocument/2006/relationships/hyperlink" Target="4_Political\53\4_Pathan.pdf" TargetMode="External" /><Relationship Id="rId3" Type="http://schemas.openxmlformats.org/officeDocument/2006/relationships/hyperlink" Target="4_Political\53\3_Yutthana.pdf" TargetMode="External" /><Relationship Id="rId4" Type="http://schemas.openxmlformats.org/officeDocument/2006/relationships/hyperlink" Target="4_Political\53\2_Yutthana.pdf" TargetMode="External" /><Relationship Id="rId5" Type="http://schemas.openxmlformats.org/officeDocument/2006/relationships/hyperlink" Target="4_Political\53\1_Wannatham.pdf" TargetMode="External" /><Relationship Id="rId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5_Management\53\1_Jiraporn.pdf" TargetMode="External" /><Relationship Id="rId2" Type="http://schemas.openxmlformats.org/officeDocument/2006/relationships/hyperlink" Target="5_Management\53\2_Sane.pdf" TargetMode="External" /><Relationship Id="rId3" Type="http://schemas.openxmlformats.org/officeDocument/2006/relationships/hyperlink" Target="5_Management\53\3_Sane.pdf" TargetMode="External" /><Relationship Id="rId4" Type="http://schemas.openxmlformats.org/officeDocument/2006/relationships/hyperlink" Target="5_Management\53\4_Gingporn.pdf" TargetMode="External" /><Relationship Id="rId5" Type="http://schemas.openxmlformats.org/officeDocument/2006/relationships/hyperlink" Target="5_Management\53\5_Ranee.pdf" TargetMode="External" /><Relationship Id="rId6" Type="http://schemas.openxmlformats.org/officeDocument/2006/relationships/hyperlink" Target="5_Management\53\6_Waraporn.pdf" TargetMode="External" /><Relationship Id="rId7" Type="http://schemas.openxmlformats.org/officeDocument/2006/relationships/hyperlink" Target="5_Management\53\7_Suree.pdf" TargetMode="External" /><Relationship Id="rId8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6_Liberal\53\1_Sudji.pdf" TargetMode="External" /><Relationship Id="rId2" Type="http://schemas.openxmlformats.org/officeDocument/2006/relationships/hyperlink" Target="6_Liberal\53\2_Panchat.pdf" TargetMode="External" /><Relationship Id="rId3" Type="http://schemas.openxmlformats.org/officeDocument/2006/relationships/hyperlink" Target="6_Liberal\53\4_Preeya.pdf" TargetMode="External" /><Relationship Id="rId4" Type="http://schemas.openxmlformats.org/officeDocument/2006/relationships/hyperlink" Target="6_Liberal\53\3_Somkaid.pdf" TargetMode="External" /><Relationship Id="rId5" Type="http://schemas.openxmlformats.org/officeDocument/2006/relationships/comments" Target="../comments8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7_Educational\53\1_Somkid.pdf" TargetMode="External" /><Relationship Id="rId2" Type="http://schemas.openxmlformats.org/officeDocument/2006/relationships/hyperlink" Target="7_Educational\53\2_Sungwon.pdf" TargetMode="External" /><Relationship Id="rId3" Type="http://schemas.openxmlformats.org/officeDocument/2006/relationships/hyperlink" Target="7_Educational\53\3_Siriwan.pdf" TargetMode="External" /><Relationship Id="rId4" Type="http://schemas.openxmlformats.org/officeDocument/2006/relationships/hyperlink" Target="7_Educational\53\4_Sumontip.pdf" TargetMode="External" /><Relationship Id="rId5" Type="http://schemas.openxmlformats.org/officeDocument/2006/relationships/hyperlink" Target="7_Educational\53\5_Siriwan.pdf" TargetMode="External" /><Relationship Id="rId6" Type="http://schemas.openxmlformats.org/officeDocument/2006/relationships/hyperlink" Target="7_Educational\53\6_Jareeluk.pdf" TargetMode="External" /><Relationship Id="rId7" Type="http://schemas.openxmlformats.org/officeDocument/2006/relationships/hyperlink" Target="7_Educational\53\7_Sutthiwan.pdf" TargetMode="External" /><Relationship Id="rId8" Type="http://schemas.openxmlformats.org/officeDocument/2006/relationships/hyperlink" Target="7_Educational\53\8_Sumalee.pdf" TargetMode="External" /><Relationship Id="rId9" Type="http://schemas.openxmlformats.org/officeDocument/2006/relationships/hyperlink" Target="7_Educational\53\9_Chuchat.pdf" TargetMode="External" /><Relationship Id="rId10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66"/>
  </sheetPr>
  <dimension ref="A2:IQ29"/>
  <sheetViews>
    <sheetView tabSelected="1" zoomScaleSheetLayoutView="90" zoomScalePageLayoutView="0" workbookViewId="0" topLeftCell="A1">
      <selection activeCell="F30" sqref="F30"/>
    </sheetView>
  </sheetViews>
  <sheetFormatPr defaultColWidth="7.57421875" defaultRowHeight="15"/>
  <cols>
    <col min="1" max="1" width="4.8515625" style="9" customWidth="1"/>
    <col min="2" max="2" width="4.57421875" style="9" customWidth="1"/>
    <col min="3" max="3" width="28.421875" style="9" customWidth="1"/>
    <col min="4" max="4" width="10.57421875" style="9" customWidth="1"/>
    <col min="5" max="6" width="20.57421875" style="9" customWidth="1"/>
    <col min="7" max="7" width="10.57421875" style="9" customWidth="1"/>
    <col min="8" max="8" width="6.57421875" style="13" customWidth="1"/>
    <col min="9" max="241" width="9.00390625" style="9" customWidth="1"/>
    <col min="242" max="242" width="4.8515625" style="9" customWidth="1"/>
    <col min="243" max="243" width="4.57421875" style="9" customWidth="1"/>
    <col min="244" max="244" width="28.421875" style="9" customWidth="1"/>
    <col min="245" max="246" width="9.28125" style="9" customWidth="1"/>
    <col min="247" max="247" width="11.421875" style="9" customWidth="1"/>
    <col min="248" max="249" width="10.57421875" style="9" customWidth="1"/>
    <col min="250" max="251" width="7.57421875" style="9" customWidth="1"/>
    <col min="252" max="16384" width="7.57421875" style="33" customWidth="1"/>
  </cols>
  <sheetData>
    <row r="2" spans="1:13" ht="24" customHeight="1" thickBot="1">
      <c r="A2" s="7"/>
      <c r="B2" s="201" t="s">
        <v>52</v>
      </c>
      <c r="C2" s="201"/>
      <c r="D2" s="201"/>
      <c r="E2" s="201"/>
      <c r="F2" s="201"/>
      <c r="G2" s="201"/>
      <c r="H2" s="201"/>
      <c r="I2" s="8"/>
      <c r="J2" s="8"/>
      <c r="K2" s="8"/>
      <c r="L2" s="8"/>
      <c r="M2" s="8"/>
    </row>
    <row r="3" spans="2:8" ht="20.25" thickTop="1">
      <c r="B3" s="202" t="s">
        <v>5</v>
      </c>
      <c r="C3" s="203"/>
      <c r="D3" s="208" t="s">
        <v>6</v>
      </c>
      <c r="E3" s="211" t="s">
        <v>50</v>
      </c>
      <c r="F3" s="211" t="s">
        <v>49</v>
      </c>
      <c r="G3" s="214" t="s">
        <v>7</v>
      </c>
      <c r="H3" s="215"/>
    </row>
    <row r="4" spans="2:8" ht="24" customHeight="1">
      <c r="B4" s="204"/>
      <c r="C4" s="205"/>
      <c r="D4" s="209"/>
      <c r="E4" s="212"/>
      <c r="F4" s="212"/>
      <c r="G4" s="216"/>
      <c r="H4" s="217"/>
    </row>
    <row r="5" spans="2:8" ht="47.25" customHeight="1" thickBot="1">
      <c r="B5" s="206"/>
      <c r="C5" s="207"/>
      <c r="D5" s="210"/>
      <c r="E5" s="213"/>
      <c r="F5" s="213"/>
      <c r="G5" s="218"/>
      <c r="H5" s="219"/>
    </row>
    <row r="6" spans="1:251" s="1" customFormat="1" ht="20.25" thickTop="1">
      <c r="A6" s="48"/>
      <c r="B6" s="11" t="s">
        <v>12</v>
      </c>
      <c r="C6" s="11"/>
      <c r="D6" s="49"/>
      <c r="E6" s="49"/>
      <c r="F6" s="40"/>
      <c r="G6" s="51"/>
      <c r="H6" s="52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</row>
    <row r="7" spans="1:251" s="1" customFormat="1" ht="19.5">
      <c r="A7" s="48"/>
      <c r="B7" s="46">
        <v>1</v>
      </c>
      <c r="C7" s="56" t="s">
        <v>17</v>
      </c>
      <c r="D7" s="49">
        <f>'KPI6-53'!D7+'[1]KPI6-54'!$D$7</f>
        <v>70</v>
      </c>
      <c r="E7" s="49">
        <f>'KPI6-53'!E7+'[2]KPI6-54'!$E$6</f>
        <v>7</v>
      </c>
      <c r="F7" s="50">
        <f>(E7*100)/D7</f>
        <v>10</v>
      </c>
      <c r="G7" s="51">
        <f aca="true" t="shared" si="0" ref="G7:G14">IF(F7&gt;=20,5,IF(F7&lt;20,(5/20)*F7))</f>
        <v>2.5</v>
      </c>
      <c r="H7" s="52" t="s">
        <v>8</v>
      </c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</row>
    <row r="8" spans="1:251" s="1" customFormat="1" ht="19.5">
      <c r="A8" s="48"/>
      <c r="B8" s="45">
        <v>2</v>
      </c>
      <c r="C8" s="56" t="s">
        <v>14</v>
      </c>
      <c r="D8" s="49">
        <f>'KPI6-53'!D8+'[1]KPI6-54'!$D8</f>
        <v>56</v>
      </c>
      <c r="E8" s="49">
        <f>'KPI6-53'!E8+'[1]KPI6-54'!$E8</f>
        <v>16</v>
      </c>
      <c r="F8" s="50">
        <f aca="true" t="shared" si="1" ref="F8:F14">(E8*100)/D8</f>
        <v>28.571428571428573</v>
      </c>
      <c r="G8" s="51">
        <f t="shared" si="0"/>
        <v>5</v>
      </c>
      <c r="H8" s="52" t="s">
        <v>8</v>
      </c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</row>
    <row r="9" spans="1:251" s="1" customFormat="1" ht="19.5">
      <c r="A9" s="48"/>
      <c r="B9" s="45">
        <v>3</v>
      </c>
      <c r="C9" s="56" t="s">
        <v>19</v>
      </c>
      <c r="D9" s="49">
        <f>'KPI6-53'!D9+'[1]KPI6-54'!$D9</f>
        <v>39</v>
      </c>
      <c r="E9" s="49">
        <f>'KPI6-53'!E9+'[1]KPI6-54'!$E9</f>
        <v>9</v>
      </c>
      <c r="F9" s="50">
        <f t="shared" si="1"/>
        <v>23.076923076923077</v>
      </c>
      <c r="G9" s="51">
        <f t="shared" si="0"/>
        <v>5</v>
      </c>
      <c r="H9" s="52" t="s">
        <v>8</v>
      </c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</row>
    <row r="10" spans="1:251" s="1" customFormat="1" ht="19.5">
      <c r="A10" s="48"/>
      <c r="B10" s="45">
        <v>4</v>
      </c>
      <c r="C10" s="56" t="s">
        <v>20</v>
      </c>
      <c r="D10" s="49">
        <f>'KPI6-53'!D10+'[1]KPI6-54'!$D10</f>
        <v>35</v>
      </c>
      <c r="E10" s="49">
        <f>'KPI6-53'!E10+'[1]KPI6-54'!$E10</f>
        <v>6</v>
      </c>
      <c r="F10" s="50">
        <f t="shared" si="1"/>
        <v>17.142857142857142</v>
      </c>
      <c r="G10" s="51">
        <f t="shared" si="0"/>
        <v>4.285714285714286</v>
      </c>
      <c r="H10" s="52" t="s">
        <v>8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</row>
    <row r="11" spans="1:251" s="1" customFormat="1" ht="19.5">
      <c r="A11" s="48"/>
      <c r="B11" s="45">
        <v>5</v>
      </c>
      <c r="C11" s="56" t="s">
        <v>16</v>
      </c>
      <c r="D11" s="49">
        <f>'KPI6-53'!D11+'[1]KPI6-54'!$D11</f>
        <v>115</v>
      </c>
      <c r="E11" s="49">
        <f>'KPI6-53'!E11+'[1]KPI6-54'!$E11</f>
        <v>13</v>
      </c>
      <c r="F11" s="50">
        <f t="shared" si="1"/>
        <v>11.304347826086957</v>
      </c>
      <c r="G11" s="51">
        <f t="shared" si="0"/>
        <v>2.8260869565217392</v>
      </c>
      <c r="H11" s="52" t="s">
        <v>8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</row>
    <row r="12" spans="1:251" s="1" customFormat="1" ht="19.5">
      <c r="A12" s="48"/>
      <c r="B12" s="45">
        <v>6</v>
      </c>
      <c r="C12" s="56" t="s">
        <v>13</v>
      </c>
      <c r="D12" s="49">
        <f>'KPI6-53'!D12+'[1]KPI6-54'!$D12</f>
        <v>62</v>
      </c>
      <c r="E12" s="49">
        <f>'KPI6-53'!E12+'[1]KPI6-54'!$E12</f>
        <v>8</v>
      </c>
      <c r="F12" s="50">
        <f t="shared" si="1"/>
        <v>12.903225806451612</v>
      </c>
      <c r="G12" s="51">
        <f t="shared" si="0"/>
        <v>3.225806451612903</v>
      </c>
      <c r="H12" s="52" t="s">
        <v>8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</row>
    <row r="13" spans="1:251" s="1" customFormat="1" ht="19.5">
      <c r="A13" s="48"/>
      <c r="B13" s="45">
        <v>7</v>
      </c>
      <c r="C13" s="56" t="s">
        <v>15</v>
      </c>
      <c r="D13" s="49">
        <f>'KPI6-53'!D13+'[1]KPI6-54'!$D13</f>
        <v>106</v>
      </c>
      <c r="E13" s="196">
        <f>'KPI6-53'!E13+'[2]KPI6-54'!$E$12</f>
        <v>13</v>
      </c>
      <c r="F13" s="50">
        <f t="shared" si="1"/>
        <v>12.264150943396226</v>
      </c>
      <c r="G13" s="51">
        <f t="shared" si="0"/>
        <v>3.0660377358490565</v>
      </c>
      <c r="H13" s="52" t="s">
        <v>8</v>
      </c>
      <c r="I13" s="48"/>
      <c r="J13" s="48"/>
      <c r="K13" s="53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</row>
    <row r="14" spans="1:251" s="1" customFormat="1" ht="19.5">
      <c r="A14" s="48"/>
      <c r="B14" s="45">
        <v>8</v>
      </c>
      <c r="C14" s="56" t="s">
        <v>18</v>
      </c>
      <c r="D14" s="49">
        <f>'KPI6-53'!D14+'[1]KPI6-54'!$D14</f>
        <v>43</v>
      </c>
      <c r="E14" s="49">
        <f>'KPI6-53'!E14+'[1]KPI6-54'!$E14</f>
        <v>9</v>
      </c>
      <c r="F14" s="50">
        <f t="shared" si="1"/>
        <v>20.930232558139537</v>
      </c>
      <c r="G14" s="51">
        <f t="shared" si="0"/>
        <v>5</v>
      </c>
      <c r="H14" s="52" t="s">
        <v>8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</row>
    <row r="15" spans="1:251" s="1" customFormat="1" ht="19.5">
      <c r="A15" s="48"/>
      <c r="B15" s="11" t="s">
        <v>43</v>
      </c>
      <c r="C15" s="11"/>
      <c r="D15" s="49"/>
      <c r="E15" s="49"/>
      <c r="F15" s="40"/>
      <c r="G15" s="51"/>
      <c r="H15" s="52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</row>
    <row r="16" spans="1:251" s="1" customFormat="1" ht="19.5">
      <c r="A16" s="48"/>
      <c r="B16" s="45">
        <v>9</v>
      </c>
      <c r="C16" s="56" t="s">
        <v>9</v>
      </c>
      <c r="D16" s="49">
        <f>'KPI6-53'!D16+'[1]KPI6-54'!$D16</f>
        <v>26</v>
      </c>
      <c r="E16" s="49">
        <f>'KPI6-53'!E16+'[1]KPI6-54'!$E16</f>
        <v>2</v>
      </c>
      <c r="F16" s="50">
        <f>(E16*100)/D16</f>
        <v>7.6923076923076925</v>
      </c>
      <c r="G16" s="51">
        <f>IF(F16&gt;=20,5,IF(F16&lt;20,(5/20)*F16))</f>
        <v>1.9230769230769231</v>
      </c>
      <c r="H16" s="52" t="s">
        <v>8</v>
      </c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</row>
    <row r="17" spans="1:251" s="1" customFormat="1" ht="19.5">
      <c r="A17" s="48"/>
      <c r="B17" s="45">
        <v>10</v>
      </c>
      <c r="C17" s="56" t="s">
        <v>4</v>
      </c>
      <c r="D17" s="49">
        <f>'KPI6-53'!D17+'[1]KPI6-54'!$D17</f>
        <v>55</v>
      </c>
      <c r="E17" s="49">
        <f>'KPI6-53'!E17+'[1]KPI6-54'!$E17</f>
        <v>10</v>
      </c>
      <c r="F17" s="50">
        <f>(E17*100)/D17</f>
        <v>18.181818181818183</v>
      </c>
      <c r="G17" s="51">
        <f>IF(F17&gt;=20,5,IF(F17&lt;20,(5/20)*F17))</f>
        <v>4.545454545454546</v>
      </c>
      <c r="H17" s="52" t="s">
        <v>8</v>
      </c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</row>
    <row r="18" spans="1:251" s="1" customFormat="1" ht="19.5">
      <c r="A18" s="48"/>
      <c r="B18" s="11" t="s">
        <v>10</v>
      </c>
      <c r="C18" s="11"/>
      <c r="D18" s="49"/>
      <c r="E18" s="49"/>
      <c r="F18" s="40"/>
      <c r="G18" s="51"/>
      <c r="H18" s="52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</row>
    <row r="19" spans="1:251" s="1" customFormat="1" ht="19.5">
      <c r="A19" s="48"/>
      <c r="B19" s="45">
        <v>11</v>
      </c>
      <c r="C19" s="56" t="s">
        <v>11</v>
      </c>
      <c r="D19" s="49">
        <f>'KPI6-53'!D19+'[1]KPI6-54'!$D19</f>
        <v>36</v>
      </c>
      <c r="E19" s="49">
        <f>'KPI6-53'!E19+'[1]KPI6-54'!$E19</f>
        <v>1</v>
      </c>
      <c r="F19" s="50">
        <f aca="true" t="shared" si="2" ref="F19:F24">(E19*100)/D19</f>
        <v>2.7777777777777777</v>
      </c>
      <c r="G19" s="51">
        <v>0.7</v>
      </c>
      <c r="H19" s="52" t="s">
        <v>8</v>
      </c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</row>
    <row r="20" spans="1:251" s="1" customFormat="1" ht="19.5">
      <c r="A20" s="48"/>
      <c r="B20" s="46">
        <v>12</v>
      </c>
      <c r="C20" s="1" t="s">
        <v>44</v>
      </c>
      <c r="D20" s="49">
        <f>'KPI6-53'!D20+'[1]KPI6-54'!$D20</f>
        <v>74</v>
      </c>
      <c r="E20" s="49">
        <f>'KPI6-53'!E20+'[1]KPI6-54'!$E20</f>
        <v>19</v>
      </c>
      <c r="F20" s="50">
        <f t="shared" si="2"/>
        <v>25.675675675675677</v>
      </c>
      <c r="G20" s="51">
        <f>IF(F20&gt;=20,5,IF(F20&lt;20,(5/20)*F20))</f>
        <v>5</v>
      </c>
      <c r="H20" s="60" t="s">
        <v>8</v>
      </c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</row>
    <row r="21" spans="2:8" ht="19.5">
      <c r="B21" s="200" t="s">
        <v>45</v>
      </c>
      <c r="C21" s="200"/>
      <c r="D21" s="57"/>
      <c r="E21" s="57"/>
      <c r="F21" s="63"/>
      <c r="G21" s="59"/>
      <c r="H21" s="10"/>
    </row>
    <row r="22" spans="1:251" s="1" customFormat="1" ht="19.5">
      <c r="A22" s="48"/>
      <c r="B22" s="45">
        <v>13</v>
      </c>
      <c r="C22" s="56" t="s">
        <v>21</v>
      </c>
      <c r="D22" s="49">
        <f>'KPI6-53'!D22+'[1]KPI6-54'!$D22</f>
        <v>35</v>
      </c>
      <c r="E22" s="49">
        <f>'KPI6-53'!E22+'[1]KPI6-54'!$E22</f>
        <v>1</v>
      </c>
      <c r="F22" s="50">
        <f t="shared" si="2"/>
        <v>2.857142857142857</v>
      </c>
      <c r="G22" s="51">
        <v>0.72</v>
      </c>
      <c r="H22" s="61" t="s">
        <v>8</v>
      </c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</row>
    <row r="23" spans="1:251" s="1" customFormat="1" ht="19.5">
      <c r="A23" s="48"/>
      <c r="B23" s="45">
        <v>14</v>
      </c>
      <c r="C23" s="56" t="s">
        <v>22</v>
      </c>
      <c r="D23" s="49">
        <f>'KPI6-53'!D23+'[1]KPI6-54'!$D23</f>
        <v>55</v>
      </c>
      <c r="E23" s="49">
        <f>'KPI6-53'!E23+'[1]KPI6-54'!$E23</f>
        <v>0</v>
      </c>
      <c r="F23" s="50">
        <f t="shared" si="2"/>
        <v>0</v>
      </c>
      <c r="G23" s="51">
        <f>IF(F23&gt;=20,5,IF(F23&lt;20,(5/20)*F23))</f>
        <v>0</v>
      </c>
      <c r="H23" s="52" t="s">
        <v>8</v>
      </c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</row>
    <row r="24" spans="1:251" s="1" customFormat="1" ht="20.25" thickBot="1">
      <c r="A24" s="48"/>
      <c r="B24" s="45">
        <v>15</v>
      </c>
      <c r="C24" s="62" t="s">
        <v>23</v>
      </c>
      <c r="D24" s="54">
        <f>'KPI6-53'!D24+'[1]KPI6-54'!$D24</f>
        <v>32</v>
      </c>
      <c r="E24" s="54">
        <f>'KPI6-53'!E24+'[1]KPI6-54'!$E24</f>
        <v>8</v>
      </c>
      <c r="F24" s="50">
        <f t="shared" si="2"/>
        <v>25</v>
      </c>
      <c r="G24" s="55">
        <f>IF(F24&gt;=20,5,IF(F24&lt;20,(5/20)*F24))</f>
        <v>5</v>
      </c>
      <c r="H24" s="52" t="s">
        <v>8</v>
      </c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</row>
    <row r="25" spans="2:8" ht="21" thickBot="1" thickTop="1">
      <c r="B25" s="12"/>
      <c r="C25" s="58" t="s">
        <v>24</v>
      </c>
      <c r="D25" s="64">
        <f>SUM(D7:D24)</f>
        <v>839</v>
      </c>
      <c r="E25" s="25">
        <f>'KPI6-53'!E25+'[2]KPI6-54'!$E$24</f>
        <v>117</v>
      </c>
      <c r="F25" s="26">
        <f>(E25/D25)*100</f>
        <v>13.945172824791419</v>
      </c>
      <c r="G25" s="27">
        <f>IF(F25&gt;=20,5,IF(F25&lt;20,(5/20)*F25))</f>
        <v>3.4862932061978547</v>
      </c>
      <c r="H25" s="28" t="s">
        <v>8</v>
      </c>
    </row>
    <row r="26" ht="12" customHeight="1" thickTop="1"/>
    <row r="27" spans="2:8" ht="19.5">
      <c r="B27" s="198" t="s">
        <v>51</v>
      </c>
      <c r="C27" s="198"/>
      <c r="D27" s="198"/>
      <c r="E27" s="198"/>
      <c r="F27" s="198"/>
      <c r="G27" s="198"/>
      <c r="H27" s="198"/>
    </row>
    <row r="28" spans="2:10" ht="19.5">
      <c r="B28" s="199" t="s">
        <v>25</v>
      </c>
      <c r="C28" s="199"/>
      <c r="D28" s="199"/>
      <c r="E28" s="199"/>
      <c r="F28" s="199"/>
      <c r="G28" s="199"/>
      <c r="H28" s="199"/>
      <c r="J28" s="13"/>
    </row>
    <row r="29" spans="3:8" ht="19.5">
      <c r="C29" s="197"/>
      <c r="D29" s="197"/>
      <c r="E29" s="197"/>
      <c r="F29" s="197"/>
      <c r="G29" s="197"/>
      <c r="H29" s="197"/>
    </row>
  </sheetData>
  <sheetProtection/>
  <mergeCells count="10">
    <mergeCell ref="C29:H29"/>
    <mergeCell ref="B27:H27"/>
    <mergeCell ref="B28:H28"/>
    <mergeCell ref="B21:C21"/>
    <mergeCell ref="B2:H2"/>
    <mergeCell ref="B3:C5"/>
    <mergeCell ref="D3:D5"/>
    <mergeCell ref="E3:E5"/>
    <mergeCell ref="F3:F5"/>
    <mergeCell ref="G3:H5"/>
  </mergeCells>
  <conditionalFormatting sqref="G17">
    <cfRule type="iconSet" priority="22" dxfId="0">
      <iconSet iconSet="3TrafficLights1">
        <cfvo type="percent" val="0"/>
        <cfvo type="num" val="3.51"/>
        <cfvo gte="0" type="num" val="3.51"/>
      </iconSet>
    </cfRule>
  </conditionalFormatting>
  <conditionalFormatting sqref="G16">
    <cfRule type="iconSet" priority="21" dxfId="0">
      <iconSet iconSet="3TrafficLights1">
        <cfvo type="percent" val="0"/>
        <cfvo type="num" val="3.51"/>
        <cfvo gte="0" type="num" val="3.51"/>
      </iconSet>
    </cfRule>
  </conditionalFormatting>
  <conditionalFormatting sqref="G19">
    <cfRule type="iconSet" priority="20" dxfId="0">
      <iconSet iconSet="3TrafficLights1">
        <cfvo type="percent" val="0"/>
        <cfvo type="num" val="3.51"/>
        <cfvo gte="0" type="num" val="3.51"/>
      </iconSet>
    </cfRule>
  </conditionalFormatting>
  <conditionalFormatting sqref="G20">
    <cfRule type="iconSet" priority="19" dxfId="0">
      <iconSet iconSet="3TrafficLights1">
        <cfvo type="percent" val="0"/>
        <cfvo type="num" val="3.51"/>
        <cfvo gte="0" type="num" val="3.51"/>
      </iconSet>
    </cfRule>
  </conditionalFormatting>
  <conditionalFormatting sqref="G12">
    <cfRule type="iconSet" priority="18" dxfId="0">
      <iconSet iconSet="3TrafficLights1">
        <cfvo type="percent" val="0"/>
        <cfvo type="num" val="3.51"/>
        <cfvo gte="0" type="num" val="3.51"/>
      </iconSet>
    </cfRule>
  </conditionalFormatting>
  <conditionalFormatting sqref="G8">
    <cfRule type="iconSet" priority="17" dxfId="0">
      <iconSet iconSet="3TrafficLights1">
        <cfvo type="percent" val="0"/>
        <cfvo type="num" val="3.51"/>
        <cfvo gte="0" type="num" val="3.51"/>
      </iconSet>
    </cfRule>
  </conditionalFormatting>
  <conditionalFormatting sqref="G13">
    <cfRule type="iconSet" priority="16" dxfId="0">
      <iconSet iconSet="3TrafficLights1">
        <cfvo type="percent" val="0"/>
        <cfvo type="num" val="3.51"/>
        <cfvo gte="0" type="num" val="3.51"/>
      </iconSet>
    </cfRule>
  </conditionalFormatting>
  <conditionalFormatting sqref="G11">
    <cfRule type="iconSet" priority="10" dxfId="0">
      <iconSet iconSet="3TrafficLights1">
        <cfvo type="percent" val="0"/>
        <cfvo type="percent" val="3.51"/>
        <cfvo gte="0" type="percent" val="3.51"/>
      </iconSet>
    </cfRule>
    <cfRule type="iconSet" priority="11" dxfId="0">
      <iconSet iconSet="3TrafficLights1">
        <cfvo type="percent" val="0"/>
        <cfvo type="percent" val="3.51"/>
        <cfvo type="percent" val="3.51"/>
      </iconSet>
    </cfRule>
    <cfRule type="iconSet" priority="12" dxfId="0">
      <iconSet iconSet="3TrafficLights1">
        <cfvo type="percent" val="0"/>
        <cfvo type="num" val="3.51"/>
        <cfvo type="num" val="3.51"/>
      </iconSet>
    </cfRule>
    <cfRule type="iconSet" priority="13" dxfId="0">
      <iconSet iconSet="4TrafficLights">
        <cfvo type="percent" val="0"/>
        <cfvo type="num" val="0"/>
        <cfvo type="num" val="3.51"/>
        <cfvo gte="0" type="num" val="3.51"/>
      </iconSet>
    </cfRule>
    <cfRule type="iconSet" priority="14" dxfId="0">
      <iconSet iconSet="3TrafficLights1">
        <cfvo type="percent" val="0"/>
        <cfvo type="num" val="3.51"/>
        <cfvo type="num" val="3.52"/>
      </iconSet>
    </cfRule>
    <cfRule type="iconSet" priority="15" dxfId="0">
      <iconSet iconSet="3TrafficLights1">
        <cfvo type="percent" val="0"/>
        <cfvo type="num" val="3.51"/>
        <cfvo gte="0" type="num" val="3.51"/>
      </iconSet>
    </cfRule>
  </conditionalFormatting>
  <conditionalFormatting sqref="G7">
    <cfRule type="iconSet" priority="9" dxfId="0">
      <iconSet iconSet="3TrafficLights1">
        <cfvo type="percent" val="0"/>
        <cfvo type="num" val="3.51"/>
        <cfvo gte="0" type="num" val="3.51"/>
      </iconSet>
    </cfRule>
  </conditionalFormatting>
  <conditionalFormatting sqref="G14">
    <cfRule type="iconSet" priority="8" dxfId="0">
      <iconSet iconSet="3TrafficLights1">
        <cfvo type="percent" val="0"/>
        <cfvo type="num" val="3.51"/>
        <cfvo gte="0" type="num" val="3.51"/>
      </iconSet>
    </cfRule>
  </conditionalFormatting>
  <conditionalFormatting sqref="G9">
    <cfRule type="iconSet" priority="7" dxfId="0">
      <iconSet iconSet="3TrafficLights1">
        <cfvo type="percent" val="0"/>
        <cfvo type="num" val="3.51"/>
        <cfvo gte="0" type="num" val="3.51"/>
      </iconSet>
    </cfRule>
  </conditionalFormatting>
  <conditionalFormatting sqref="G10">
    <cfRule type="iconSet" priority="6" dxfId="0">
      <iconSet iconSet="3TrafficLights1">
        <cfvo type="percent" val="0"/>
        <cfvo type="num" val="3.51"/>
        <cfvo gte="0" type="num" val="3.51"/>
      </iconSet>
    </cfRule>
  </conditionalFormatting>
  <conditionalFormatting sqref="G22">
    <cfRule type="iconSet" priority="5" dxfId="0">
      <iconSet iconSet="3TrafficLights1">
        <cfvo type="percent" val="0"/>
        <cfvo type="num" val="3.51"/>
        <cfvo gte="0" type="num" val="3.51"/>
      </iconSet>
    </cfRule>
  </conditionalFormatting>
  <conditionalFormatting sqref="G23">
    <cfRule type="iconSet" priority="4" dxfId="0">
      <iconSet iconSet="3TrafficLights1">
        <cfvo type="percent" val="0"/>
        <cfvo type="num" val="3.51"/>
        <cfvo gte="0" type="num" val="3.51"/>
      </iconSet>
    </cfRule>
  </conditionalFormatting>
  <conditionalFormatting sqref="G24">
    <cfRule type="iconSet" priority="3" dxfId="0">
      <iconSet iconSet="3TrafficLights1">
        <cfvo type="percent" val="0"/>
        <cfvo type="num" val="3.51"/>
        <cfvo gte="0" type="num" val="3.51"/>
      </iconSet>
    </cfRule>
  </conditionalFormatting>
  <conditionalFormatting sqref="G11">
    <cfRule type="iconSet" priority="2" dxfId="0">
      <iconSet iconSet="3TrafficLights1">
        <cfvo type="percent" val="0"/>
        <cfvo type="num" val="3.51"/>
        <cfvo gte="0" type="num" val="3.51"/>
      </iconSet>
    </cfRule>
  </conditionalFormatting>
  <conditionalFormatting sqref="G25">
    <cfRule type="iconSet" priority="1" dxfId="0">
      <iconSet iconSet="3TrafficLights1">
        <cfvo type="percent" val="0"/>
        <cfvo type="num" val="3.51"/>
        <cfvo gte="0" type="num" val="3.51"/>
      </iconSet>
    </cfRule>
  </conditionalFormatting>
  <printOptions horizontalCentered="1"/>
  <pageMargins left="1.1023622047244095" right="1.1023622047244095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90" zoomScalePageLayoutView="0" workbookViewId="0" topLeftCell="A1">
      <selection activeCell="H7" sqref="H6:H7"/>
    </sheetView>
  </sheetViews>
  <sheetFormatPr defaultColWidth="9.140625" defaultRowHeight="15"/>
  <cols>
    <col min="1" max="1" width="5.57421875" style="1" customWidth="1"/>
    <col min="2" max="2" width="22.7109375" style="1" customWidth="1"/>
    <col min="3" max="3" width="31.140625" style="1" customWidth="1"/>
    <col min="4" max="4" width="2.7109375" style="1" customWidth="1"/>
    <col min="5" max="5" width="35.8515625" style="1" customWidth="1"/>
    <col min="6" max="6" width="9.57421875" style="1" customWidth="1"/>
    <col min="7" max="7" width="22.140625" style="1" customWidth="1"/>
    <col min="8" max="8" width="5.7109375" style="1" customWidth="1"/>
    <col min="9" max="9" width="38.8515625" style="1" customWidth="1"/>
    <col min="10" max="17" width="9.00390625" style="1" customWidth="1"/>
  </cols>
  <sheetData>
    <row r="1" spans="1:11" s="33" customFormat="1" ht="19.5">
      <c r="A1" s="15" t="s">
        <v>46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33" customFormat="1" ht="19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4" spans="1:17" s="3" customFormat="1" ht="74.25" customHeight="1">
      <c r="A4" s="4" t="s">
        <v>1</v>
      </c>
      <c r="B4" s="4" t="s">
        <v>2</v>
      </c>
      <c r="C4" s="4" t="s">
        <v>27</v>
      </c>
      <c r="D4" s="246" t="s">
        <v>333</v>
      </c>
      <c r="E4" s="247"/>
      <c r="F4" s="5" t="s">
        <v>28</v>
      </c>
      <c r="G4" s="5" t="s">
        <v>3</v>
      </c>
      <c r="H4" s="246" t="s">
        <v>26</v>
      </c>
      <c r="I4" s="247"/>
      <c r="J4" s="2"/>
      <c r="K4" s="2"/>
      <c r="L4" s="2"/>
      <c r="M4" s="2"/>
      <c r="N4" s="2"/>
      <c r="O4" s="2"/>
      <c r="P4" s="2"/>
      <c r="Q4" s="2"/>
    </row>
    <row r="5" spans="1:9" ht="19.5">
      <c r="A5" s="240" t="s">
        <v>18</v>
      </c>
      <c r="B5" s="241"/>
      <c r="C5" s="16"/>
      <c r="D5" s="240"/>
      <c r="E5" s="241"/>
      <c r="F5" s="6"/>
      <c r="G5" s="6"/>
      <c r="H5" s="244"/>
      <c r="I5" s="245"/>
    </row>
    <row r="6" spans="1:17" s="19" customFormat="1" ht="58.5">
      <c r="A6" s="44">
        <v>1</v>
      </c>
      <c r="B6" s="31" t="s">
        <v>29</v>
      </c>
      <c r="C6" s="36" t="s">
        <v>31</v>
      </c>
      <c r="D6" s="72"/>
      <c r="E6" s="70"/>
      <c r="F6" s="46">
        <v>2553</v>
      </c>
      <c r="G6" s="36" t="s">
        <v>94</v>
      </c>
      <c r="H6" s="176" t="s">
        <v>35</v>
      </c>
      <c r="I6" s="41" t="s">
        <v>97</v>
      </c>
      <c r="J6" s="17"/>
      <c r="K6" s="17"/>
      <c r="L6" s="17"/>
      <c r="M6" s="17"/>
      <c r="N6" s="17"/>
      <c r="O6" s="17"/>
      <c r="P6" s="17"/>
      <c r="Q6" s="17"/>
    </row>
    <row r="7" spans="1:17" s="19" customFormat="1" ht="97.5">
      <c r="A7" s="44">
        <v>2</v>
      </c>
      <c r="B7" s="31" t="s">
        <v>29</v>
      </c>
      <c r="C7" s="36" t="s">
        <v>30</v>
      </c>
      <c r="D7" s="72"/>
      <c r="E7" s="70"/>
      <c r="F7" s="46">
        <v>2553</v>
      </c>
      <c r="G7" s="36" t="s">
        <v>95</v>
      </c>
      <c r="H7" s="180" t="s">
        <v>36</v>
      </c>
      <c r="I7" s="41" t="s">
        <v>96</v>
      </c>
      <c r="J7" s="17"/>
      <c r="K7" s="17"/>
      <c r="L7" s="17"/>
      <c r="M7" s="17"/>
      <c r="N7" s="17"/>
      <c r="O7" s="17"/>
      <c r="P7" s="17"/>
      <c r="Q7" s="17"/>
    </row>
    <row r="8" spans="1:9" ht="48.75" customHeight="1">
      <c r="A8" s="105">
        <v>3</v>
      </c>
      <c r="B8" s="106" t="s">
        <v>29</v>
      </c>
      <c r="C8" s="95" t="s">
        <v>289</v>
      </c>
      <c r="D8" s="107"/>
      <c r="E8" s="107"/>
      <c r="F8" s="88">
        <v>2553</v>
      </c>
      <c r="G8" s="94" t="s">
        <v>290</v>
      </c>
      <c r="H8" s="98" t="s">
        <v>291</v>
      </c>
      <c r="I8" s="103" t="s">
        <v>283</v>
      </c>
    </row>
  </sheetData>
  <sheetProtection/>
  <mergeCells count="5">
    <mergeCell ref="A5:B5"/>
    <mergeCell ref="D5:E5"/>
    <mergeCell ref="D4:E4"/>
    <mergeCell ref="H4:I4"/>
    <mergeCell ref="H5:I5"/>
  </mergeCells>
  <hyperlinks>
    <hyperlink ref="H6" r:id="rId1" display="ศศ.1"/>
    <hyperlink ref="H7" r:id="rId2" display="ศศ.2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3"/>
  <headerFooter>
    <oddHeader>&amp;R&amp;"TH SarabunPSK,Regular"&amp;12&amp;P</oddHeader>
    <oddFooter>&amp;L&amp;"TH SarabunPSK,Regular"&amp;12สาขาวิชาเศรษฐศาสตร์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6"/>
  <sheetViews>
    <sheetView zoomScaleSheetLayoutView="90" zoomScalePageLayoutView="80" workbookViewId="0" topLeftCell="A1">
      <selection activeCell="D11" sqref="D11"/>
    </sheetView>
  </sheetViews>
  <sheetFormatPr defaultColWidth="9.140625" defaultRowHeight="15"/>
  <cols>
    <col min="1" max="1" width="5.57421875" style="1" customWidth="1"/>
    <col min="2" max="2" width="22.7109375" style="1" customWidth="1"/>
    <col min="3" max="3" width="31.140625" style="1" customWidth="1"/>
    <col min="4" max="4" width="2.7109375" style="1" customWidth="1"/>
    <col min="5" max="5" width="35.8515625" style="1" customWidth="1"/>
    <col min="6" max="6" width="9.57421875" style="1" customWidth="1"/>
    <col min="7" max="7" width="22.140625" style="1" customWidth="1"/>
    <col min="8" max="8" width="5.7109375" style="1" customWidth="1"/>
    <col min="9" max="9" width="38.8515625" style="1" customWidth="1"/>
    <col min="10" max="17" width="9.00390625" style="1" customWidth="1"/>
  </cols>
  <sheetData>
    <row r="1" spans="1:11" s="33" customFormat="1" ht="19.5">
      <c r="A1" s="15" t="s">
        <v>46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33" customFormat="1" ht="19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4" spans="1:17" s="3" customFormat="1" ht="74.25" customHeight="1">
      <c r="A4" s="4" t="s">
        <v>1</v>
      </c>
      <c r="B4" s="4" t="s">
        <v>2</v>
      </c>
      <c r="C4" s="4" t="s">
        <v>27</v>
      </c>
      <c r="D4" s="246" t="s">
        <v>333</v>
      </c>
      <c r="E4" s="247"/>
      <c r="F4" s="5" t="s">
        <v>28</v>
      </c>
      <c r="G4" s="5" t="s">
        <v>3</v>
      </c>
      <c r="H4" s="246" t="s">
        <v>26</v>
      </c>
      <c r="I4" s="247"/>
      <c r="J4" s="2"/>
      <c r="K4" s="2"/>
      <c r="L4" s="2"/>
      <c r="M4" s="2"/>
      <c r="N4" s="2"/>
      <c r="O4" s="2"/>
      <c r="P4" s="2"/>
      <c r="Q4" s="2"/>
    </row>
    <row r="5" spans="1:9" ht="19.5">
      <c r="A5" s="242" t="s">
        <v>9</v>
      </c>
      <c r="B5" s="243"/>
      <c r="C5" s="137"/>
      <c r="D5" s="242"/>
      <c r="E5" s="243"/>
      <c r="F5" s="159"/>
      <c r="G5" s="159"/>
      <c r="H5" s="292"/>
      <c r="I5" s="293"/>
    </row>
    <row r="6" spans="1:9" ht="60.75" customHeight="1">
      <c r="A6" s="44">
        <v>1</v>
      </c>
      <c r="B6" s="32" t="s">
        <v>209</v>
      </c>
      <c r="C6" s="31" t="s">
        <v>210</v>
      </c>
      <c r="D6" s="291" t="s">
        <v>339</v>
      </c>
      <c r="E6" s="291"/>
      <c r="F6" s="46">
        <v>2553</v>
      </c>
      <c r="G6" s="66" t="s">
        <v>211</v>
      </c>
      <c r="H6" s="176" t="s">
        <v>375</v>
      </c>
      <c r="I6" s="138" t="s">
        <v>212</v>
      </c>
    </row>
  </sheetData>
  <sheetProtection/>
  <mergeCells count="6">
    <mergeCell ref="D6:E6"/>
    <mergeCell ref="D4:E4"/>
    <mergeCell ref="H4:I4"/>
    <mergeCell ref="A5:B5"/>
    <mergeCell ref="D5:E5"/>
    <mergeCell ref="H5:I5"/>
  </mergeCells>
  <hyperlinks>
    <hyperlink ref="H6" r:id="rId1" display="พศ.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headerFooter>
    <oddHeader>&amp;R&amp;"TH SarabunPSK,Regular"&amp;12&amp;P</oddHeader>
    <oddFooter>&amp;L&amp;"TH SarabunPSK,Regular"&amp;12สาขาวิชาพยาบาลศาสตร์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80" zoomScalePageLayoutView="0" workbookViewId="0" topLeftCell="A1">
      <selection activeCell="C6" sqref="C6"/>
    </sheetView>
  </sheetViews>
  <sheetFormatPr defaultColWidth="9.140625" defaultRowHeight="15"/>
  <cols>
    <col min="1" max="1" width="5.57421875" style="1" customWidth="1"/>
    <col min="2" max="2" width="22.7109375" style="1" customWidth="1"/>
    <col min="3" max="3" width="31.140625" style="1" customWidth="1"/>
    <col min="4" max="4" width="2.7109375" style="1" customWidth="1"/>
    <col min="5" max="5" width="35.8515625" style="1" customWidth="1"/>
    <col min="6" max="6" width="9.57421875" style="1" customWidth="1"/>
    <col min="7" max="7" width="22.140625" style="1" customWidth="1"/>
    <col min="8" max="8" width="5.7109375" style="1" customWidth="1"/>
    <col min="9" max="9" width="38.8515625" style="1" customWidth="1"/>
    <col min="10" max="17" width="9.00390625" style="1" customWidth="1"/>
  </cols>
  <sheetData>
    <row r="1" spans="1:11" s="33" customFormat="1" ht="19.5">
      <c r="A1" s="15" t="s">
        <v>46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33" customFormat="1" ht="19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4" spans="1:17" s="3" customFormat="1" ht="74.25" customHeight="1">
      <c r="A4" s="4" t="s">
        <v>1</v>
      </c>
      <c r="B4" s="4" t="s">
        <v>2</v>
      </c>
      <c r="C4" s="4" t="s">
        <v>27</v>
      </c>
      <c r="D4" s="246" t="s">
        <v>333</v>
      </c>
      <c r="E4" s="247"/>
      <c r="F4" s="5" t="s">
        <v>28</v>
      </c>
      <c r="G4" s="5" t="s">
        <v>3</v>
      </c>
      <c r="H4" s="246" t="s">
        <v>26</v>
      </c>
      <c r="I4" s="247"/>
      <c r="J4" s="2"/>
      <c r="K4" s="2"/>
      <c r="L4" s="2"/>
      <c r="M4" s="2"/>
      <c r="N4" s="2"/>
      <c r="O4" s="2"/>
      <c r="P4" s="2"/>
      <c r="Q4" s="2"/>
    </row>
    <row r="5" spans="1:9" ht="19.5">
      <c r="A5" s="240" t="s">
        <v>4</v>
      </c>
      <c r="B5" s="241"/>
      <c r="C5" s="14"/>
      <c r="D5" s="240"/>
      <c r="E5" s="241"/>
      <c r="F5" s="6"/>
      <c r="G5" s="6"/>
      <c r="H5" s="244"/>
      <c r="I5" s="245"/>
    </row>
    <row r="6" spans="1:17" s="19" customFormat="1" ht="97.5">
      <c r="A6" s="30">
        <v>1</v>
      </c>
      <c r="B6" s="73" t="s">
        <v>213</v>
      </c>
      <c r="C6" s="34" t="s">
        <v>214</v>
      </c>
      <c r="D6" s="262"/>
      <c r="E6" s="263"/>
      <c r="F6" s="46">
        <v>2553</v>
      </c>
      <c r="G6" s="34" t="s">
        <v>221</v>
      </c>
      <c r="H6" s="170" t="s">
        <v>226</v>
      </c>
      <c r="I6" s="74" t="s">
        <v>227</v>
      </c>
      <c r="J6" s="17"/>
      <c r="K6" s="17"/>
      <c r="L6" s="17"/>
      <c r="M6" s="17"/>
      <c r="N6" s="17"/>
      <c r="O6" s="17"/>
      <c r="P6" s="17"/>
      <c r="Q6" s="17"/>
    </row>
    <row r="7" spans="1:9" ht="78">
      <c r="A7" s="30">
        <v>2</v>
      </c>
      <c r="B7" s="32" t="s">
        <v>213</v>
      </c>
      <c r="C7" s="34" t="s">
        <v>219</v>
      </c>
      <c r="D7" s="72"/>
      <c r="E7" s="70"/>
      <c r="F7" s="46">
        <v>2553</v>
      </c>
      <c r="G7" s="34" t="s">
        <v>223</v>
      </c>
      <c r="H7" s="175" t="s">
        <v>228</v>
      </c>
      <c r="I7" s="75" t="s">
        <v>233</v>
      </c>
    </row>
    <row r="8" spans="1:9" ht="78">
      <c r="A8" s="30">
        <v>3</v>
      </c>
      <c r="B8" s="32" t="s">
        <v>213</v>
      </c>
      <c r="C8" s="34" t="s">
        <v>220</v>
      </c>
      <c r="D8" s="72"/>
      <c r="E8" s="70"/>
      <c r="F8" s="46">
        <v>2553</v>
      </c>
      <c r="G8" s="34" t="s">
        <v>224</v>
      </c>
      <c r="H8" s="181" t="s">
        <v>230</v>
      </c>
      <c r="I8" s="75" t="s">
        <v>235</v>
      </c>
    </row>
    <row r="9" spans="1:9" ht="78">
      <c r="A9" s="30">
        <v>4</v>
      </c>
      <c r="B9" s="32" t="s">
        <v>213</v>
      </c>
      <c r="C9" s="34" t="s">
        <v>220</v>
      </c>
      <c r="D9" s="72"/>
      <c r="E9" s="70"/>
      <c r="F9" s="46">
        <v>2553</v>
      </c>
      <c r="G9" s="34" t="s">
        <v>225</v>
      </c>
      <c r="H9" s="176" t="s">
        <v>232</v>
      </c>
      <c r="I9" s="75" t="s">
        <v>237</v>
      </c>
    </row>
    <row r="10" spans="1:9" ht="117">
      <c r="A10" s="30">
        <v>5</v>
      </c>
      <c r="B10" s="32" t="s">
        <v>217</v>
      </c>
      <c r="C10" s="34" t="s">
        <v>218</v>
      </c>
      <c r="D10" s="72"/>
      <c r="E10" s="70"/>
      <c r="F10" s="46">
        <v>2553</v>
      </c>
      <c r="G10" s="34" t="s">
        <v>222</v>
      </c>
      <c r="H10" s="176" t="s">
        <v>234</v>
      </c>
      <c r="I10" s="75" t="s">
        <v>231</v>
      </c>
    </row>
    <row r="11" spans="1:17" s="19" customFormat="1" ht="97.5">
      <c r="A11" s="30">
        <v>6</v>
      </c>
      <c r="B11" s="73" t="s">
        <v>215</v>
      </c>
      <c r="C11" s="34" t="s">
        <v>216</v>
      </c>
      <c r="D11" s="71"/>
      <c r="E11" s="21"/>
      <c r="F11" s="46">
        <v>2553</v>
      </c>
      <c r="G11" s="73" t="s">
        <v>59</v>
      </c>
      <c r="H11" s="176" t="s">
        <v>236</v>
      </c>
      <c r="I11" s="75" t="s">
        <v>229</v>
      </c>
      <c r="J11" s="17"/>
      <c r="K11" s="17"/>
      <c r="L11" s="17"/>
      <c r="M11" s="17"/>
      <c r="N11" s="17"/>
      <c r="O11" s="17"/>
      <c r="P11" s="17"/>
      <c r="Q11" s="17"/>
    </row>
    <row r="12" spans="1:17" s="22" customFormat="1" ht="121.5" customHeight="1">
      <c r="A12" s="88">
        <v>7</v>
      </c>
      <c r="B12" s="89" t="s">
        <v>215</v>
      </c>
      <c r="C12" s="95" t="s">
        <v>267</v>
      </c>
      <c r="D12" s="90"/>
      <c r="E12" s="92"/>
      <c r="F12" s="88">
        <v>2553</v>
      </c>
      <c r="G12" s="94" t="s">
        <v>266</v>
      </c>
      <c r="H12" s="102" t="s">
        <v>265</v>
      </c>
      <c r="I12" s="92"/>
      <c r="J12" s="23"/>
      <c r="K12" s="23"/>
      <c r="L12" s="23"/>
      <c r="M12" s="23"/>
      <c r="N12" s="23"/>
      <c r="O12" s="23"/>
      <c r="P12" s="23"/>
      <c r="Q12" s="23"/>
    </row>
  </sheetData>
  <sheetProtection/>
  <mergeCells count="6">
    <mergeCell ref="D4:E4"/>
    <mergeCell ref="D5:E5"/>
    <mergeCell ref="D6:E6"/>
    <mergeCell ref="A5:B5"/>
    <mergeCell ref="H4:I4"/>
    <mergeCell ref="H5:I5"/>
  </mergeCells>
  <hyperlinks>
    <hyperlink ref="H6" r:id="rId1" display="วส.1"/>
    <hyperlink ref="H11" r:id="rId2" display="วส.6"/>
    <hyperlink ref="H10" r:id="rId3" display="วส.5"/>
    <hyperlink ref="H9" r:id="rId4" display="วส.4"/>
    <hyperlink ref="H8" r:id="rId5" display="วส.3"/>
    <hyperlink ref="H7" r:id="rId6" display="วส.2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7"/>
  <headerFooter>
    <oddHeader>&amp;R&amp;"TH SarabunPSK,Regular"&amp;12&amp;P</oddHeader>
    <oddFooter>&amp;L&amp;"TH SarabunPSK,Regular"&amp;12สาขาวิชาวิทยาศาสตร์สุขภาพ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Q5"/>
  <sheetViews>
    <sheetView zoomScaleSheetLayoutView="90" zoomScalePageLayoutView="0" workbookViewId="0" topLeftCell="A1">
      <selection activeCell="D4" sqref="D4:E4"/>
    </sheetView>
  </sheetViews>
  <sheetFormatPr defaultColWidth="9.140625" defaultRowHeight="15"/>
  <cols>
    <col min="1" max="1" width="5.57421875" style="1" customWidth="1"/>
    <col min="2" max="2" width="22.7109375" style="1" customWidth="1"/>
    <col min="3" max="3" width="31.140625" style="1" customWidth="1"/>
    <col min="4" max="4" width="2.7109375" style="1" customWidth="1"/>
    <col min="5" max="5" width="35.8515625" style="1" customWidth="1"/>
    <col min="6" max="6" width="9.57421875" style="1" customWidth="1"/>
    <col min="7" max="7" width="22.140625" style="1" customWidth="1"/>
    <col min="8" max="8" width="5.7109375" style="1" customWidth="1"/>
    <col min="9" max="9" width="38.8515625" style="1" customWidth="1"/>
    <col min="10" max="17" width="9.00390625" style="1" customWidth="1"/>
  </cols>
  <sheetData>
    <row r="1" spans="1:11" s="33" customFormat="1" ht="19.5">
      <c r="A1" s="15" t="s">
        <v>46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33" customFormat="1" ht="19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4" spans="1:17" s="3" customFormat="1" ht="76.5" customHeight="1">
      <c r="A4" s="4" t="s">
        <v>1</v>
      </c>
      <c r="B4" s="4" t="s">
        <v>2</v>
      </c>
      <c r="C4" s="4" t="s">
        <v>27</v>
      </c>
      <c r="D4" s="246" t="s">
        <v>333</v>
      </c>
      <c r="E4" s="247"/>
      <c r="F4" s="5" t="s">
        <v>28</v>
      </c>
      <c r="G4" s="5" t="s">
        <v>3</v>
      </c>
      <c r="H4" s="246" t="s">
        <v>26</v>
      </c>
      <c r="I4" s="247"/>
      <c r="J4" s="2"/>
      <c r="K4" s="2"/>
      <c r="L4" s="2"/>
      <c r="M4" s="2"/>
      <c r="N4" s="2"/>
      <c r="O4" s="2"/>
      <c r="P4" s="2"/>
      <c r="Q4" s="2"/>
    </row>
    <row r="5" spans="1:9" ht="19.5">
      <c r="A5" s="240" t="s">
        <v>11</v>
      </c>
      <c r="B5" s="241"/>
      <c r="C5" s="16"/>
      <c r="D5" s="240"/>
      <c r="E5" s="241"/>
      <c r="F5" s="6"/>
      <c r="G5" s="6"/>
      <c r="H5" s="244"/>
      <c r="I5" s="245"/>
    </row>
  </sheetData>
  <sheetProtection/>
  <mergeCells count="5">
    <mergeCell ref="A5:B5"/>
    <mergeCell ref="D5:E5"/>
    <mergeCell ref="H5:I5"/>
    <mergeCell ref="D4:E4"/>
    <mergeCell ref="H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>&amp;R&amp;"TH SarabunPSK,Regular"&amp;12&amp;P</oddHeader>
    <oddFooter>&amp;L&amp;"TH SarabunPSK,Regular"&amp;12สาขาวิชาวิทยาศาสตร์และเทคโนโลยี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14"/>
  <sheetViews>
    <sheetView zoomScaleSheetLayoutView="90" zoomScalePageLayoutView="0" workbookViewId="0" topLeftCell="A9">
      <selection activeCell="B9" sqref="B9"/>
    </sheetView>
  </sheetViews>
  <sheetFormatPr defaultColWidth="9.140625" defaultRowHeight="15"/>
  <cols>
    <col min="1" max="1" width="5.57421875" style="1" customWidth="1"/>
    <col min="2" max="2" width="22.7109375" style="1" customWidth="1"/>
    <col min="3" max="3" width="31.140625" style="1" customWidth="1"/>
    <col min="4" max="4" width="2.7109375" style="1" customWidth="1"/>
    <col min="5" max="5" width="35.8515625" style="1" customWidth="1"/>
    <col min="6" max="6" width="9.57421875" style="1" customWidth="1"/>
    <col min="7" max="7" width="22.140625" style="1" customWidth="1"/>
    <col min="8" max="8" width="5.7109375" style="1" customWidth="1"/>
    <col min="9" max="9" width="38.8515625" style="1" customWidth="1"/>
    <col min="10" max="17" width="9.00390625" style="1" customWidth="1"/>
  </cols>
  <sheetData>
    <row r="1" spans="1:11" s="33" customFormat="1" ht="19.5">
      <c r="A1" s="15" t="s">
        <v>46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33" customFormat="1" ht="19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4" spans="1:17" s="3" customFormat="1" ht="73.5" customHeight="1">
      <c r="A4" s="4" t="s">
        <v>1</v>
      </c>
      <c r="B4" s="4" t="s">
        <v>2</v>
      </c>
      <c r="C4" s="4" t="s">
        <v>27</v>
      </c>
      <c r="D4" s="246" t="s">
        <v>333</v>
      </c>
      <c r="E4" s="247"/>
      <c r="F4" s="5" t="s">
        <v>28</v>
      </c>
      <c r="G4" s="5" t="s">
        <v>3</v>
      </c>
      <c r="H4" s="246" t="s">
        <v>26</v>
      </c>
      <c r="I4" s="247"/>
      <c r="J4" s="2"/>
      <c r="K4" s="2"/>
      <c r="L4" s="2"/>
      <c r="M4" s="2"/>
      <c r="N4" s="2"/>
      <c r="O4" s="2"/>
      <c r="P4" s="2"/>
      <c r="Q4" s="2"/>
    </row>
    <row r="5" spans="1:9" ht="19.5">
      <c r="A5" s="240" t="s">
        <v>44</v>
      </c>
      <c r="B5" s="241"/>
      <c r="C5" s="16"/>
      <c r="D5" s="240"/>
      <c r="E5" s="241"/>
      <c r="F5" s="6"/>
      <c r="G5" s="6"/>
      <c r="H5" s="244"/>
      <c r="I5" s="245"/>
    </row>
    <row r="6" spans="1:9" ht="37.5">
      <c r="A6" s="44">
        <v>1</v>
      </c>
      <c r="B6" s="32" t="s">
        <v>238</v>
      </c>
      <c r="C6" s="31" t="s">
        <v>239</v>
      </c>
      <c r="D6" s="67"/>
      <c r="E6" s="39"/>
      <c r="F6" s="46">
        <v>2553</v>
      </c>
      <c r="G6" s="66" t="s">
        <v>250</v>
      </c>
      <c r="H6" s="176" t="s">
        <v>264</v>
      </c>
      <c r="I6" s="76" t="s">
        <v>253</v>
      </c>
    </row>
    <row r="7" spans="1:9" ht="78">
      <c r="A7" s="44">
        <v>2</v>
      </c>
      <c r="B7" s="32" t="s">
        <v>240</v>
      </c>
      <c r="C7" s="31" t="s">
        <v>241</v>
      </c>
      <c r="D7" s="67"/>
      <c r="E7" s="39"/>
      <c r="F7" s="46">
        <v>2553</v>
      </c>
      <c r="G7" s="37" t="s">
        <v>59</v>
      </c>
      <c r="H7" s="176" t="s">
        <v>263</v>
      </c>
      <c r="I7" s="76" t="s">
        <v>254</v>
      </c>
    </row>
    <row r="8" spans="1:9" ht="78">
      <c r="A8" s="44">
        <v>3</v>
      </c>
      <c r="B8" s="32" t="s">
        <v>242</v>
      </c>
      <c r="C8" s="31" t="s">
        <v>243</v>
      </c>
      <c r="D8" s="72"/>
      <c r="E8" s="70"/>
      <c r="F8" s="46">
        <v>2553</v>
      </c>
      <c r="G8" s="37" t="s">
        <v>59</v>
      </c>
      <c r="H8" s="176" t="s">
        <v>262</v>
      </c>
      <c r="I8" s="76" t="s">
        <v>254</v>
      </c>
    </row>
    <row r="9" spans="1:9" ht="39">
      <c r="A9" s="30">
        <v>4</v>
      </c>
      <c r="B9" s="83" t="s">
        <v>244</v>
      </c>
      <c r="C9" s="84" t="s">
        <v>245</v>
      </c>
      <c r="D9" s="72"/>
      <c r="E9" s="70"/>
      <c r="F9" s="46">
        <v>2553</v>
      </c>
      <c r="G9" s="37" t="s">
        <v>59</v>
      </c>
      <c r="H9" s="174" t="s">
        <v>261</v>
      </c>
      <c r="I9" s="76" t="s">
        <v>255</v>
      </c>
    </row>
    <row r="10" spans="1:9" ht="39">
      <c r="A10" s="85">
        <v>5</v>
      </c>
      <c r="B10" s="83" t="s">
        <v>240</v>
      </c>
      <c r="C10" s="84" t="s">
        <v>246</v>
      </c>
      <c r="D10" s="71"/>
      <c r="E10" s="21"/>
      <c r="F10" s="46">
        <v>2553</v>
      </c>
      <c r="G10" s="86" t="s">
        <v>251</v>
      </c>
      <c r="H10" s="182" t="s">
        <v>260</v>
      </c>
      <c r="I10" s="76" t="s">
        <v>256</v>
      </c>
    </row>
    <row r="11" spans="1:9" ht="39">
      <c r="A11" s="30">
        <v>6</v>
      </c>
      <c r="B11" s="73" t="s">
        <v>244</v>
      </c>
      <c r="C11" s="34" t="s">
        <v>247</v>
      </c>
      <c r="D11" s="71"/>
      <c r="E11" s="21"/>
      <c r="F11" s="46">
        <v>2553</v>
      </c>
      <c r="G11" s="37" t="s">
        <v>59</v>
      </c>
      <c r="H11" s="174" t="s">
        <v>259</v>
      </c>
      <c r="I11" s="76" t="s">
        <v>56</v>
      </c>
    </row>
    <row r="12" spans="1:9" ht="78">
      <c r="A12" s="46">
        <v>7</v>
      </c>
      <c r="B12" s="37" t="s">
        <v>248</v>
      </c>
      <c r="C12" s="35" t="s">
        <v>249</v>
      </c>
      <c r="D12" s="71"/>
      <c r="E12" s="21"/>
      <c r="F12" s="46">
        <v>2553</v>
      </c>
      <c r="G12" s="35" t="s">
        <v>252</v>
      </c>
      <c r="H12" s="176" t="s">
        <v>258</v>
      </c>
      <c r="I12" s="76" t="s">
        <v>78</v>
      </c>
    </row>
    <row r="13" spans="1:9" ht="97.5" customHeight="1">
      <c r="A13" s="46">
        <v>8</v>
      </c>
      <c r="B13" s="37" t="s">
        <v>248</v>
      </c>
      <c r="C13" s="35" t="s">
        <v>249</v>
      </c>
      <c r="D13" s="71"/>
      <c r="E13" s="21"/>
      <c r="F13" s="46">
        <v>2553</v>
      </c>
      <c r="G13" s="35" t="s">
        <v>268</v>
      </c>
      <c r="H13" s="175" t="s">
        <v>257</v>
      </c>
      <c r="I13" s="76" t="s">
        <v>273</v>
      </c>
    </row>
    <row r="14" spans="1:17" s="96" customFormat="1" ht="121.5" customHeight="1">
      <c r="A14" s="88">
        <v>9</v>
      </c>
      <c r="B14" s="95" t="s">
        <v>269</v>
      </c>
      <c r="C14" s="89" t="s">
        <v>270</v>
      </c>
      <c r="D14" s="97"/>
      <c r="E14" s="91"/>
      <c r="F14" s="88">
        <v>2553</v>
      </c>
      <c r="G14" s="95" t="s">
        <v>271</v>
      </c>
      <c r="H14" s="98" t="s">
        <v>272</v>
      </c>
      <c r="I14" s="99" t="s">
        <v>274</v>
      </c>
      <c r="J14" s="87"/>
      <c r="K14" s="87"/>
      <c r="L14" s="87"/>
      <c r="M14" s="87"/>
      <c r="N14" s="87"/>
      <c r="O14" s="87"/>
      <c r="P14" s="87"/>
      <c r="Q14" s="87"/>
    </row>
  </sheetData>
  <sheetProtection/>
  <mergeCells count="5">
    <mergeCell ref="A5:B5"/>
    <mergeCell ref="D5:E5"/>
    <mergeCell ref="D4:E4"/>
    <mergeCell ref="H4:I4"/>
    <mergeCell ref="H5:I5"/>
  </mergeCells>
  <hyperlinks>
    <hyperlink ref="H6" r:id="rId1" display="กส.1"/>
    <hyperlink ref="H7" r:id="rId2" display="กส.2"/>
    <hyperlink ref="H8" r:id="rId3" display="กส.3"/>
    <hyperlink ref="H9" r:id="rId4" display="กส.4"/>
    <hyperlink ref="H10" r:id="rId5" display="กส.5"/>
    <hyperlink ref="H11" r:id="rId6" display="กส.6"/>
    <hyperlink ref="H12" r:id="rId7" display="กส.7"/>
    <hyperlink ref="H13" r:id="rId8" display="กส.8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9"/>
  <headerFooter>
    <oddHeader>&amp;R&amp;"TH SarabunPSK,Regular"&amp;12&amp;P</oddHeader>
    <oddFooter>&amp;L&amp;"TH SarabunPSK,Regular"&amp;12สาขาวิชาส่งเสริมการเกษตรและสหกรณ์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C4">
      <selection activeCell="E6" sqref="E6"/>
    </sheetView>
  </sheetViews>
  <sheetFormatPr defaultColWidth="9.140625" defaultRowHeight="15"/>
  <cols>
    <col min="1" max="1" width="5.57421875" style="1" customWidth="1"/>
    <col min="2" max="2" width="22.7109375" style="1" customWidth="1"/>
    <col min="3" max="3" width="31.140625" style="1" customWidth="1"/>
    <col min="4" max="4" width="2.7109375" style="1" customWidth="1"/>
    <col min="5" max="5" width="35.8515625" style="1" customWidth="1"/>
    <col min="6" max="6" width="9.57421875" style="1" customWidth="1"/>
    <col min="7" max="7" width="22.140625" style="1" customWidth="1"/>
    <col min="8" max="8" width="5.7109375" style="1" customWidth="1"/>
    <col min="9" max="9" width="38.8515625" style="1" customWidth="1"/>
    <col min="10" max="17" width="9.00390625" style="1" customWidth="1"/>
  </cols>
  <sheetData>
    <row r="1" spans="1:11" s="33" customFormat="1" ht="19.5">
      <c r="A1" s="15" t="s">
        <v>46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33" customFormat="1" ht="19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4" spans="1:17" s="3" customFormat="1" ht="74.25" customHeight="1">
      <c r="A4" s="4" t="s">
        <v>1</v>
      </c>
      <c r="B4" s="4" t="s">
        <v>2</v>
      </c>
      <c r="C4" s="4" t="s">
        <v>27</v>
      </c>
      <c r="D4" s="246" t="s">
        <v>333</v>
      </c>
      <c r="E4" s="247"/>
      <c r="F4" s="5" t="s">
        <v>28</v>
      </c>
      <c r="G4" s="5" t="s">
        <v>3</v>
      </c>
      <c r="H4" s="246" t="s">
        <v>26</v>
      </c>
      <c r="I4" s="247"/>
      <c r="J4" s="2"/>
      <c r="K4" s="2"/>
      <c r="L4" s="2"/>
      <c r="M4" s="2"/>
      <c r="N4" s="2"/>
      <c r="O4" s="2"/>
      <c r="P4" s="2"/>
      <c r="Q4" s="2"/>
    </row>
    <row r="5" spans="1:9" ht="19.5">
      <c r="A5" s="240" t="s">
        <v>21</v>
      </c>
      <c r="B5" s="241"/>
      <c r="C5" s="16"/>
      <c r="D5" s="242"/>
      <c r="E5" s="241"/>
      <c r="F5" s="6"/>
      <c r="G5" s="6"/>
      <c r="H5" s="292"/>
      <c r="I5" s="245"/>
    </row>
    <row r="6" spans="1:17" s="65" customFormat="1" ht="72.75" customHeight="1">
      <c r="A6" s="46">
        <v>1</v>
      </c>
      <c r="B6" s="37" t="s">
        <v>53</v>
      </c>
      <c r="C6" s="68" t="s">
        <v>54</v>
      </c>
      <c r="D6" s="67"/>
      <c r="E6" s="39"/>
      <c r="F6" s="46">
        <v>2553</v>
      </c>
      <c r="G6" s="67" t="s">
        <v>59</v>
      </c>
      <c r="H6" s="176" t="s">
        <v>55</v>
      </c>
      <c r="I6" s="39" t="s">
        <v>56</v>
      </c>
      <c r="J6" s="20"/>
      <c r="K6" s="20"/>
      <c r="L6" s="20"/>
      <c r="M6" s="20"/>
      <c r="N6" s="20"/>
      <c r="O6" s="20"/>
      <c r="P6" s="20"/>
      <c r="Q6" s="20"/>
    </row>
    <row r="7" spans="1:17" s="19" customFormat="1" ht="19.5">
      <c r="A7" s="18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</sheetData>
  <sheetProtection/>
  <mergeCells count="5">
    <mergeCell ref="A5:B5"/>
    <mergeCell ref="D5:E5"/>
    <mergeCell ref="H5:I5"/>
    <mergeCell ref="D4:E4"/>
    <mergeCell ref="H4:I4"/>
  </mergeCells>
  <hyperlinks>
    <hyperlink ref="H6" r:id="rId1" display="สทว.1 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headerFooter>
    <oddHeader>&amp;R&amp;"TH SarabunPSK,Regular"&amp;12&amp;P</oddHeader>
    <oddFooter>&amp;L&amp;"TH SarabunPSK,Regular"&amp;12สำนักทะเบียนและวัดผล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Q7"/>
  <sheetViews>
    <sheetView zoomScalePageLayoutView="0" workbookViewId="0" topLeftCell="A4">
      <selection activeCell="D4" sqref="D4:E4"/>
    </sheetView>
  </sheetViews>
  <sheetFormatPr defaultColWidth="9.140625" defaultRowHeight="15"/>
  <cols>
    <col min="1" max="1" width="5.57421875" style="1" customWidth="1"/>
    <col min="2" max="2" width="22.7109375" style="1" customWidth="1"/>
    <col min="3" max="3" width="31.140625" style="1" customWidth="1"/>
    <col min="4" max="4" width="2.7109375" style="1" customWidth="1"/>
    <col min="5" max="5" width="35.8515625" style="1" customWidth="1"/>
    <col min="6" max="6" width="9.57421875" style="1" customWidth="1"/>
    <col min="7" max="7" width="22.140625" style="1" customWidth="1"/>
    <col min="8" max="8" width="5.7109375" style="1" customWidth="1"/>
    <col min="9" max="9" width="38.8515625" style="1" customWidth="1"/>
    <col min="10" max="17" width="9.00390625" style="1" customWidth="1"/>
  </cols>
  <sheetData>
    <row r="1" spans="1:11" s="33" customFormat="1" ht="19.5">
      <c r="A1" s="15" t="s">
        <v>46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33" customFormat="1" ht="19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4" spans="1:17" s="3" customFormat="1" ht="60.75" customHeight="1">
      <c r="A4" s="4" t="s">
        <v>1</v>
      </c>
      <c r="B4" s="4" t="s">
        <v>2</v>
      </c>
      <c r="C4" s="4" t="s">
        <v>27</v>
      </c>
      <c r="D4" s="246" t="s">
        <v>333</v>
      </c>
      <c r="E4" s="247"/>
      <c r="F4" s="5" t="s">
        <v>28</v>
      </c>
      <c r="G4" s="5" t="s">
        <v>3</v>
      </c>
      <c r="H4" s="246" t="s">
        <v>26</v>
      </c>
      <c r="I4" s="247"/>
      <c r="J4" s="2"/>
      <c r="K4" s="2"/>
      <c r="L4" s="2"/>
      <c r="M4" s="2"/>
      <c r="N4" s="2"/>
      <c r="O4" s="2"/>
      <c r="P4" s="2"/>
      <c r="Q4" s="2"/>
    </row>
    <row r="5" spans="1:9" ht="19.5">
      <c r="A5" s="240" t="s">
        <v>22</v>
      </c>
      <c r="B5" s="241"/>
      <c r="C5" s="16"/>
      <c r="D5" s="240"/>
      <c r="E5" s="241"/>
      <c r="F5" s="6"/>
      <c r="G5" s="6"/>
      <c r="H5" s="244"/>
      <c r="I5" s="245"/>
    </row>
    <row r="6" spans="1:17" s="19" customFormat="1" ht="19.5">
      <c r="A6" s="18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s="19" customFormat="1" ht="19.5">
      <c r="A7" s="18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</sheetData>
  <sheetProtection/>
  <mergeCells count="5">
    <mergeCell ref="A5:B5"/>
    <mergeCell ref="D5:E5"/>
    <mergeCell ref="H5:I5"/>
    <mergeCell ref="D4:E4"/>
    <mergeCell ref="H4:I4"/>
  </mergeCells>
  <printOptions/>
  <pageMargins left="0.7086614173228347" right="0.7086614173228347" top="0.7480314960629921" bottom="0.7480314960629921" header="0.31496062992125984" footer="0.31496062992125984"/>
  <pageSetup orientation="landscape" paperSize="9" scale="70" r:id="rId1"/>
  <headerFooter>
    <oddHeader>&amp;R&amp;"TH SarabunPSK,Regular"&amp;12&amp;P</oddHeader>
    <oddFooter>&amp;L&amp;"TH SarabunPSK,Regular"&amp;12สำนักเทคโนโลยีการศึกษา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15"/>
  <sheetViews>
    <sheetView zoomScaleSheetLayoutView="90" zoomScalePageLayoutView="0" workbookViewId="0" topLeftCell="A1">
      <selection activeCell="G8" sqref="A8:G12"/>
    </sheetView>
  </sheetViews>
  <sheetFormatPr defaultColWidth="9.140625" defaultRowHeight="15"/>
  <cols>
    <col min="1" max="1" width="5.57421875" style="1" customWidth="1"/>
    <col min="2" max="2" width="22.7109375" style="1" customWidth="1"/>
    <col min="3" max="3" width="31.140625" style="1" customWidth="1"/>
    <col min="4" max="4" width="2.7109375" style="1" customWidth="1"/>
    <col min="5" max="5" width="35.8515625" style="1" customWidth="1"/>
    <col min="6" max="6" width="9.57421875" style="1" customWidth="1"/>
    <col min="7" max="7" width="22.140625" style="1" customWidth="1"/>
    <col min="8" max="8" width="5.7109375" style="1" customWidth="1"/>
    <col min="9" max="9" width="38.8515625" style="1" customWidth="1"/>
    <col min="10" max="17" width="9.00390625" style="1" customWidth="1"/>
    <col min="18" max="16384" width="9.00390625" style="33" customWidth="1"/>
  </cols>
  <sheetData>
    <row r="1" spans="1:17" ht="19.5">
      <c r="A1" s="15" t="s">
        <v>46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33"/>
      <c r="M1" s="33"/>
      <c r="N1" s="33"/>
      <c r="O1" s="33"/>
      <c r="P1" s="33"/>
      <c r="Q1" s="33"/>
    </row>
    <row r="2" spans="1:17" ht="19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33"/>
      <c r="M2" s="33"/>
      <c r="N2" s="33"/>
      <c r="O2" s="33"/>
      <c r="P2" s="33"/>
      <c r="Q2" s="33"/>
    </row>
    <row r="4" spans="1:17" s="3" customFormat="1" ht="74.25" customHeight="1">
      <c r="A4" s="4" t="s">
        <v>1</v>
      </c>
      <c r="B4" s="4" t="s">
        <v>2</v>
      </c>
      <c r="C4" s="4" t="s">
        <v>27</v>
      </c>
      <c r="D4" s="246" t="s">
        <v>333</v>
      </c>
      <c r="E4" s="247"/>
      <c r="F4" s="5" t="s">
        <v>28</v>
      </c>
      <c r="G4" s="5" t="s">
        <v>3</v>
      </c>
      <c r="H4" s="246" t="s">
        <v>26</v>
      </c>
      <c r="I4" s="247"/>
      <c r="J4" s="2"/>
      <c r="K4" s="2"/>
      <c r="L4" s="2"/>
      <c r="M4" s="2"/>
      <c r="N4" s="2"/>
      <c r="O4" s="2"/>
      <c r="P4" s="2"/>
      <c r="Q4" s="2"/>
    </row>
    <row r="5" spans="1:9" ht="19.5">
      <c r="A5" s="240" t="s">
        <v>23</v>
      </c>
      <c r="B5" s="241"/>
      <c r="C5" s="38"/>
      <c r="D5" s="242"/>
      <c r="E5" s="241"/>
      <c r="F5" s="6"/>
      <c r="G5" s="6"/>
      <c r="H5" s="292"/>
      <c r="I5" s="245"/>
    </row>
    <row r="6" spans="1:17" s="22" customFormat="1" ht="48" customHeight="1">
      <c r="A6" s="46">
        <v>1</v>
      </c>
      <c r="B6" s="37" t="s">
        <v>57</v>
      </c>
      <c r="C6" s="68" t="s">
        <v>58</v>
      </c>
      <c r="D6" s="29"/>
      <c r="E6" s="39"/>
      <c r="F6" s="46">
        <v>2553</v>
      </c>
      <c r="G6" s="67" t="s">
        <v>59</v>
      </c>
      <c r="H6" s="176" t="s">
        <v>41</v>
      </c>
      <c r="I6" s="39" t="s">
        <v>56</v>
      </c>
      <c r="J6" s="23"/>
      <c r="K6" s="23"/>
      <c r="L6" s="23"/>
      <c r="M6" s="23"/>
      <c r="N6" s="23"/>
      <c r="O6" s="23"/>
      <c r="P6" s="23"/>
      <c r="Q6" s="23"/>
    </row>
    <row r="7" spans="1:17" s="22" customFormat="1" ht="39">
      <c r="A7" s="166">
        <v>2</v>
      </c>
      <c r="B7" s="167" t="s">
        <v>60</v>
      </c>
      <c r="C7" s="168" t="s">
        <v>61</v>
      </c>
      <c r="D7" s="29"/>
      <c r="E7" s="169"/>
      <c r="F7" s="166">
        <v>2553</v>
      </c>
      <c r="G7" s="29" t="s">
        <v>59</v>
      </c>
      <c r="H7" s="176" t="s">
        <v>42</v>
      </c>
      <c r="I7" s="39" t="s">
        <v>56</v>
      </c>
      <c r="J7" s="23"/>
      <c r="K7" s="23"/>
      <c r="L7" s="23"/>
      <c r="M7" s="23"/>
      <c r="N7" s="23"/>
      <c r="O7" s="23"/>
      <c r="P7" s="23"/>
      <c r="Q7" s="23"/>
    </row>
    <row r="8" spans="1:17" s="22" customFormat="1" ht="78.75" customHeight="1">
      <c r="A8" s="183">
        <v>3</v>
      </c>
      <c r="B8" s="184" t="s">
        <v>297</v>
      </c>
      <c r="C8" s="185" t="s">
        <v>298</v>
      </c>
      <c r="D8" s="186" t="s">
        <v>301</v>
      </c>
      <c r="E8" s="187" t="s">
        <v>374</v>
      </c>
      <c r="F8" s="183">
        <v>2553</v>
      </c>
      <c r="G8" s="188" t="s">
        <v>299</v>
      </c>
      <c r="H8" s="181" t="s">
        <v>300</v>
      </c>
      <c r="I8" s="173" t="s">
        <v>371</v>
      </c>
      <c r="J8" s="23"/>
      <c r="K8" s="23"/>
      <c r="L8" s="23"/>
      <c r="M8" s="23"/>
      <c r="N8" s="23"/>
      <c r="O8" s="23"/>
      <c r="P8" s="23"/>
      <c r="Q8" s="23"/>
    </row>
    <row r="9" spans="1:17" s="22" customFormat="1" ht="58.5">
      <c r="A9" s="189"/>
      <c r="B9" s="189"/>
      <c r="C9" s="189"/>
      <c r="D9" s="190" t="s">
        <v>303</v>
      </c>
      <c r="E9" s="191" t="s">
        <v>372</v>
      </c>
      <c r="F9" s="189"/>
      <c r="G9" s="189"/>
      <c r="H9" s="20"/>
      <c r="I9" s="171"/>
      <c r="J9" s="23"/>
      <c r="K9" s="23"/>
      <c r="L9" s="23"/>
      <c r="M9" s="23"/>
      <c r="N9" s="23"/>
      <c r="O9" s="23"/>
      <c r="P9" s="23"/>
      <c r="Q9" s="23"/>
    </row>
    <row r="10" spans="1:17" s="22" customFormat="1" ht="58.5">
      <c r="A10" s="192"/>
      <c r="B10" s="192"/>
      <c r="C10" s="192"/>
      <c r="D10" s="193" t="s">
        <v>305</v>
      </c>
      <c r="E10" s="194" t="s">
        <v>373</v>
      </c>
      <c r="F10" s="192"/>
      <c r="G10" s="192"/>
      <c r="H10" s="141"/>
      <c r="I10" s="172"/>
      <c r="J10" s="23"/>
      <c r="K10" s="23"/>
      <c r="L10" s="23"/>
      <c r="M10" s="23"/>
      <c r="N10" s="23"/>
      <c r="O10" s="23"/>
      <c r="P10" s="23"/>
      <c r="Q10" s="23"/>
    </row>
    <row r="11" spans="1:17" s="22" customFormat="1" ht="19.5">
      <c r="A11" s="195"/>
      <c r="B11" s="195"/>
      <c r="C11" s="195"/>
      <c r="D11" s="195"/>
      <c r="E11" s="195"/>
      <c r="F11" s="195"/>
      <c r="G11" s="195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s="22" customFormat="1" ht="19.5">
      <c r="A12" s="195"/>
      <c r="B12" s="195"/>
      <c r="C12" s="195"/>
      <c r="D12" s="195"/>
      <c r="E12" s="195"/>
      <c r="F12" s="195"/>
      <c r="G12" s="195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s="22" customFormat="1" ht="19.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s="22" customFormat="1" ht="19.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s="22" customFormat="1" ht="19.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</sheetData>
  <sheetProtection/>
  <mergeCells count="5">
    <mergeCell ref="D4:E4"/>
    <mergeCell ref="H4:I4"/>
    <mergeCell ref="A5:B5"/>
    <mergeCell ref="D5:E5"/>
    <mergeCell ref="H5:I5"/>
  </mergeCells>
  <hyperlinks>
    <hyperlink ref="H7" r:id="rId1" display="สวพ.2"/>
    <hyperlink ref="H6" r:id="rId2" display="สวพ.1"/>
    <hyperlink ref="H8" r:id="rId3" display="สวพ.3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4"/>
  <headerFooter>
    <oddHeader>&amp;R&amp;"TH SarabunPSK,Regular"&amp;12&amp;P</oddHeader>
    <oddFooter>&amp;L&amp;"TH SarabunPSK,Regular"&amp;12สถาบันวิจัยและพัฒนา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66"/>
  </sheetPr>
  <dimension ref="A2:IQ29"/>
  <sheetViews>
    <sheetView zoomScaleSheetLayoutView="90" zoomScalePageLayoutView="0" workbookViewId="0" topLeftCell="A10">
      <selection activeCell="E25" sqref="E25"/>
    </sheetView>
  </sheetViews>
  <sheetFormatPr defaultColWidth="7.57421875" defaultRowHeight="15"/>
  <cols>
    <col min="1" max="1" width="4.8515625" style="9" customWidth="1"/>
    <col min="2" max="2" width="4.57421875" style="9" customWidth="1"/>
    <col min="3" max="3" width="28.421875" style="9" customWidth="1"/>
    <col min="4" max="4" width="10.57421875" style="9" customWidth="1"/>
    <col min="5" max="6" width="20.57421875" style="9" customWidth="1"/>
    <col min="7" max="7" width="10.57421875" style="9" hidden="1" customWidth="1"/>
    <col min="8" max="8" width="6.57421875" style="13" hidden="1" customWidth="1"/>
    <col min="9" max="241" width="9.00390625" style="9" customWidth="1"/>
    <col min="242" max="242" width="4.8515625" style="9" customWidth="1"/>
    <col min="243" max="243" width="4.57421875" style="9" customWidth="1"/>
    <col min="244" max="244" width="28.421875" style="9" customWidth="1"/>
    <col min="245" max="246" width="9.28125" style="9" customWidth="1"/>
    <col min="247" max="247" width="11.421875" style="9" customWidth="1"/>
    <col min="248" max="249" width="10.57421875" style="9" customWidth="1"/>
    <col min="250" max="251" width="7.57421875" style="9" customWidth="1"/>
  </cols>
  <sheetData>
    <row r="2" spans="1:13" ht="24" customHeight="1" thickBot="1">
      <c r="A2" s="7"/>
      <c r="B2" s="201" t="s">
        <v>47</v>
      </c>
      <c r="C2" s="201"/>
      <c r="D2" s="201"/>
      <c r="E2" s="201"/>
      <c r="F2" s="201"/>
      <c r="G2" s="201"/>
      <c r="H2" s="201"/>
      <c r="I2" s="8"/>
      <c r="J2" s="8"/>
      <c r="K2" s="8"/>
      <c r="L2" s="8"/>
      <c r="M2" s="8"/>
    </row>
    <row r="3" spans="2:8" ht="20.25" thickTop="1">
      <c r="B3" s="202" t="s">
        <v>5</v>
      </c>
      <c r="C3" s="203"/>
      <c r="D3" s="208" t="s">
        <v>6</v>
      </c>
      <c r="E3" s="211" t="s">
        <v>50</v>
      </c>
      <c r="F3" s="211" t="s">
        <v>49</v>
      </c>
      <c r="G3" s="214" t="s">
        <v>7</v>
      </c>
      <c r="H3" s="215"/>
    </row>
    <row r="4" spans="2:8" ht="24" customHeight="1">
      <c r="B4" s="204"/>
      <c r="C4" s="205"/>
      <c r="D4" s="209"/>
      <c r="E4" s="212"/>
      <c r="F4" s="212"/>
      <c r="G4" s="216"/>
      <c r="H4" s="217"/>
    </row>
    <row r="5" spans="2:8" ht="47.25" customHeight="1" thickBot="1">
      <c r="B5" s="206"/>
      <c r="C5" s="207"/>
      <c r="D5" s="210"/>
      <c r="E5" s="213"/>
      <c r="F5" s="213"/>
      <c r="G5" s="218"/>
      <c r="H5" s="219"/>
    </row>
    <row r="6" spans="1:251" s="1" customFormat="1" ht="20.25" thickTop="1">
      <c r="A6" s="48"/>
      <c r="B6" s="11" t="s">
        <v>12</v>
      </c>
      <c r="C6" s="11"/>
      <c r="D6" s="49"/>
      <c r="E6" s="49"/>
      <c r="F6" s="40"/>
      <c r="G6" s="51"/>
      <c r="H6" s="52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</row>
    <row r="7" spans="1:251" s="1" customFormat="1" ht="19.5">
      <c r="A7" s="48"/>
      <c r="B7" s="46">
        <v>1</v>
      </c>
      <c r="C7" s="56" t="s">
        <v>17</v>
      </c>
      <c r="D7" s="49">
        <v>33</v>
      </c>
      <c r="E7" s="49">
        <v>4</v>
      </c>
      <c r="F7" s="50">
        <f aca="true" t="shared" si="0" ref="F7:F14">(E7*100)/D7</f>
        <v>12.121212121212121</v>
      </c>
      <c r="G7" s="51">
        <f aca="true" t="shared" si="1" ref="G7:G14">IF(F7&gt;=20,5,IF(F7&lt;20,(5/20)*F7))</f>
        <v>3.0303030303030303</v>
      </c>
      <c r="H7" s="52" t="s">
        <v>8</v>
      </c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</row>
    <row r="8" spans="1:251" s="1" customFormat="1" ht="19.5">
      <c r="A8" s="48"/>
      <c r="B8" s="45">
        <v>2</v>
      </c>
      <c r="C8" s="56" t="s">
        <v>14</v>
      </c>
      <c r="D8" s="49">
        <v>28</v>
      </c>
      <c r="E8" s="49">
        <v>7</v>
      </c>
      <c r="F8" s="50">
        <f t="shared" si="0"/>
        <v>25</v>
      </c>
      <c r="G8" s="51">
        <f t="shared" si="1"/>
        <v>5</v>
      </c>
      <c r="H8" s="52" t="s">
        <v>8</v>
      </c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</row>
    <row r="9" spans="1:251" s="1" customFormat="1" ht="19.5">
      <c r="A9" s="48"/>
      <c r="B9" s="45">
        <v>3</v>
      </c>
      <c r="C9" s="56" t="s">
        <v>19</v>
      </c>
      <c r="D9" s="49">
        <v>20</v>
      </c>
      <c r="E9" s="49">
        <v>6</v>
      </c>
      <c r="F9" s="50">
        <f t="shared" si="0"/>
        <v>30</v>
      </c>
      <c r="G9" s="51">
        <f t="shared" si="1"/>
        <v>5</v>
      </c>
      <c r="H9" s="52" t="s">
        <v>8</v>
      </c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</row>
    <row r="10" spans="1:251" s="1" customFormat="1" ht="19.5">
      <c r="A10" s="48"/>
      <c r="B10" s="45">
        <v>4</v>
      </c>
      <c r="C10" s="56" t="s">
        <v>20</v>
      </c>
      <c r="D10" s="49">
        <v>18</v>
      </c>
      <c r="E10" s="49">
        <v>5</v>
      </c>
      <c r="F10" s="50">
        <f t="shared" si="0"/>
        <v>27.77777777777778</v>
      </c>
      <c r="G10" s="51">
        <f t="shared" si="1"/>
        <v>5</v>
      </c>
      <c r="H10" s="52" t="s">
        <v>8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</row>
    <row r="11" spans="1:251" s="1" customFormat="1" ht="19.5">
      <c r="A11" s="48"/>
      <c r="B11" s="45">
        <v>5</v>
      </c>
      <c r="C11" s="56" t="s">
        <v>16</v>
      </c>
      <c r="D11" s="49">
        <v>57</v>
      </c>
      <c r="E11" s="49">
        <v>7</v>
      </c>
      <c r="F11" s="50">
        <f t="shared" si="0"/>
        <v>12.280701754385966</v>
      </c>
      <c r="G11" s="51">
        <f t="shared" si="1"/>
        <v>3.0701754385964914</v>
      </c>
      <c r="H11" s="52" t="s">
        <v>8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</row>
    <row r="12" spans="1:251" s="1" customFormat="1" ht="19.5">
      <c r="A12" s="48"/>
      <c r="B12" s="45">
        <v>6</v>
      </c>
      <c r="C12" s="56" t="s">
        <v>13</v>
      </c>
      <c r="D12" s="49">
        <v>32</v>
      </c>
      <c r="E12" s="49">
        <v>5</v>
      </c>
      <c r="F12" s="50">
        <f t="shared" si="0"/>
        <v>15.625</v>
      </c>
      <c r="G12" s="51">
        <f t="shared" si="1"/>
        <v>3.90625</v>
      </c>
      <c r="H12" s="52" t="s">
        <v>8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</row>
    <row r="13" spans="1:251" s="1" customFormat="1" ht="19.5">
      <c r="A13" s="48"/>
      <c r="B13" s="45">
        <v>7</v>
      </c>
      <c r="C13" s="56" t="s">
        <v>15</v>
      </c>
      <c r="D13" s="49">
        <v>54</v>
      </c>
      <c r="E13" s="49">
        <v>9</v>
      </c>
      <c r="F13" s="50">
        <f t="shared" si="0"/>
        <v>16.666666666666668</v>
      </c>
      <c r="G13" s="51">
        <f t="shared" si="1"/>
        <v>4.166666666666667</v>
      </c>
      <c r="H13" s="52" t="s">
        <v>8</v>
      </c>
      <c r="I13" s="48"/>
      <c r="J13" s="48"/>
      <c r="K13" s="53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</row>
    <row r="14" spans="1:251" s="1" customFormat="1" ht="19.5">
      <c r="A14" s="48"/>
      <c r="B14" s="45">
        <v>8</v>
      </c>
      <c r="C14" s="56" t="s">
        <v>18</v>
      </c>
      <c r="D14" s="49">
        <v>23</v>
      </c>
      <c r="E14" s="49">
        <v>3</v>
      </c>
      <c r="F14" s="50">
        <f t="shared" si="0"/>
        <v>13.043478260869565</v>
      </c>
      <c r="G14" s="51">
        <f t="shared" si="1"/>
        <v>3.260869565217391</v>
      </c>
      <c r="H14" s="52" t="s">
        <v>8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</row>
    <row r="15" spans="1:251" s="1" customFormat="1" ht="19.5">
      <c r="A15" s="48"/>
      <c r="B15" s="11" t="s">
        <v>43</v>
      </c>
      <c r="C15" s="11"/>
      <c r="D15" s="49"/>
      <c r="E15" s="49"/>
      <c r="F15" s="40"/>
      <c r="G15" s="51"/>
      <c r="H15" s="52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</row>
    <row r="16" spans="1:251" s="1" customFormat="1" ht="19.5">
      <c r="A16" s="48"/>
      <c r="B16" s="45">
        <v>9</v>
      </c>
      <c r="C16" s="56" t="s">
        <v>9</v>
      </c>
      <c r="D16" s="49">
        <v>12</v>
      </c>
      <c r="E16" s="49">
        <v>1</v>
      </c>
      <c r="F16" s="50">
        <f>(E16*100)/D16</f>
        <v>8.333333333333334</v>
      </c>
      <c r="G16" s="51">
        <f>IF(F16&gt;=20,5,IF(F16&lt;20,(5/20)*F16))</f>
        <v>2.0833333333333335</v>
      </c>
      <c r="H16" s="52" t="s">
        <v>8</v>
      </c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</row>
    <row r="17" spans="1:251" s="1" customFormat="1" ht="19.5">
      <c r="A17" s="48"/>
      <c r="B17" s="45">
        <v>10</v>
      </c>
      <c r="C17" s="56" t="s">
        <v>4</v>
      </c>
      <c r="D17" s="49">
        <v>26</v>
      </c>
      <c r="E17" s="49">
        <v>7</v>
      </c>
      <c r="F17" s="50">
        <f>(E17*100)/D17</f>
        <v>26.923076923076923</v>
      </c>
      <c r="G17" s="51">
        <f>IF(F17&gt;=20,5,IF(F17&lt;20,(5/20)*F17))</f>
        <v>5</v>
      </c>
      <c r="H17" s="52" t="s">
        <v>8</v>
      </c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</row>
    <row r="18" spans="1:251" s="1" customFormat="1" ht="19.5">
      <c r="A18" s="48"/>
      <c r="B18" s="11" t="s">
        <v>10</v>
      </c>
      <c r="C18" s="11"/>
      <c r="D18" s="49"/>
      <c r="E18" s="49"/>
      <c r="F18" s="40"/>
      <c r="G18" s="51"/>
      <c r="H18" s="52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</row>
    <row r="19" spans="1:251" s="1" customFormat="1" ht="19.5">
      <c r="A19" s="48"/>
      <c r="B19" s="45">
        <v>11</v>
      </c>
      <c r="C19" s="56" t="s">
        <v>11</v>
      </c>
      <c r="D19" s="49">
        <v>18</v>
      </c>
      <c r="E19" s="49">
        <v>0</v>
      </c>
      <c r="F19" s="50">
        <f aca="true" t="shared" si="2" ref="F19:F24">(E19*100)/D19</f>
        <v>0</v>
      </c>
      <c r="G19" s="51">
        <f>IF(F19&gt;=20,5,IF(F19&lt;20,(5/20)*F19))</f>
        <v>0</v>
      </c>
      <c r="H19" s="52" t="s">
        <v>8</v>
      </c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</row>
    <row r="20" spans="1:251" s="1" customFormat="1" ht="19.5">
      <c r="A20" s="48"/>
      <c r="B20" s="46">
        <v>12</v>
      </c>
      <c r="C20" s="1" t="s">
        <v>44</v>
      </c>
      <c r="D20" s="49">
        <v>39</v>
      </c>
      <c r="E20" s="49">
        <v>9</v>
      </c>
      <c r="F20" s="50">
        <f t="shared" si="2"/>
        <v>23.076923076923077</v>
      </c>
      <c r="G20" s="51">
        <f>IF(F20&gt;=20,5,IF(F20&lt;20,(5/20)*F20))</f>
        <v>5</v>
      </c>
      <c r="H20" s="60" t="s">
        <v>8</v>
      </c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</row>
    <row r="21" spans="2:8" ht="19.5">
      <c r="B21" s="200" t="s">
        <v>45</v>
      </c>
      <c r="C21" s="200"/>
      <c r="D21" s="57"/>
      <c r="E21" s="57"/>
      <c r="F21" s="63"/>
      <c r="G21" s="59"/>
      <c r="H21" s="10"/>
    </row>
    <row r="22" spans="1:251" s="1" customFormat="1" ht="19.5">
      <c r="A22" s="48"/>
      <c r="B22" s="45">
        <v>13</v>
      </c>
      <c r="C22" s="56" t="s">
        <v>21</v>
      </c>
      <c r="D22" s="49">
        <v>16</v>
      </c>
      <c r="E22" s="49">
        <v>1</v>
      </c>
      <c r="F22" s="50">
        <f t="shared" si="2"/>
        <v>6.25</v>
      </c>
      <c r="G22" s="51">
        <f>IF(F22&gt;=20,5,IF(F22&lt;20,(5/20)*F22))</f>
        <v>1.5625</v>
      </c>
      <c r="H22" s="61" t="s">
        <v>8</v>
      </c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</row>
    <row r="23" spans="1:251" s="1" customFormat="1" ht="19.5">
      <c r="A23" s="48"/>
      <c r="B23" s="45">
        <v>14</v>
      </c>
      <c r="C23" s="56" t="s">
        <v>22</v>
      </c>
      <c r="D23" s="49">
        <v>25</v>
      </c>
      <c r="E23" s="49">
        <v>0</v>
      </c>
      <c r="F23" s="50">
        <f t="shared" si="2"/>
        <v>0</v>
      </c>
      <c r="G23" s="51">
        <f>IF(F23&gt;=20,5,IF(F23&lt;20,(5/20)*F23))</f>
        <v>0</v>
      </c>
      <c r="H23" s="52" t="s">
        <v>8</v>
      </c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</row>
    <row r="24" spans="1:251" s="1" customFormat="1" ht="20.25" thickBot="1">
      <c r="A24" s="48"/>
      <c r="B24" s="45">
        <v>15</v>
      </c>
      <c r="C24" s="62" t="s">
        <v>23</v>
      </c>
      <c r="D24" s="49">
        <v>16</v>
      </c>
      <c r="E24" s="54">
        <v>3</v>
      </c>
      <c r="F24" s="50">
        <f t="shared" si="2"/>
        <v>18.75</v>
      </c>
      <c r="G24" s="55">
        <f>IF(F24&gt;=20,5,IF(F24&lt;20,(5/20)*F24))</f>
        <v>4.6875</v>
      </c>
      <c r="H24" s="52" t="s">
        <v>8</v>
      </c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</row>
    <row r="25" spans="2:8" ht="21" thickBot="1" thickTop="1">
      <c r="B25" s="12"/>
      <c r="C25" s="58" t="s">
        <v>24</v>
      </c>
      <c r="D25" s="24">
        <f>SUM(D7:D24)</f>
        <v>417</v>
      </c>
      <c r="E25" s="25">
        <f>SUM(E7:E24)</f>
        <v>67</v>
      </c>
      <c r="F25" s="26">
        <f>(E25/D25)*100</f>
        <v>16.06714628297362</v>
      </c>
      <c r="G25" s="27">
        <f>IF(F25&gt;=20,5,IF(F25&lt;20,(5/20)*F25))</f>
        <v>4.016786570743405</v>
      </c>
      <c r="H25" s="28" t="s">
        <v>8</v>
      </c>
    </row>
    <row r="26" ht="12" customHeight="1" thickTop="1"/>
    <row r="27" spans="2:4" ht="19.5">
      <c r="B27" s="220" t="s">
        <v>48</v>
      </c>
      <c r="C27" s="221"/>
      <c r="D27" s="221"/>
    </row>
    <row r="28" spans="2:10" ht="19.5">
      <c r="B28" s="9" t="s">
        <v>25</v>
      </c>
      <c r="H28" s="9"/>
      <c r="J28" s="13"/>
    </row>
    <row r="29" spans="3:8" ht="19.5">
      <c r="C29" s="197"/>
      <c r="D29" s="197"/>
      <c r="E29" s="197"/>
      <c r="F29" s="197"/>
      <c r="G29" s="197"/>
      <c r="H29" s="197"/>
    </row>
  </sheetData>
  <sheetProtection/>
  <mergeCells count="9">
    <mergeCell ref="B2:H2"/>
    <mergeCell ref="C29:H29"/>
    <mergeCell ref="B3:C5"/>
    <mergeCell ref="D3:D5"/>
    <mergeCell ref="E3:E5"/>
    <mergeCell ref="F3:F5"/>
    <mergeCell ref="G3:H5"/>
    <mergeCell ref="B27:D27"/>
    <mergeCell ref="B21:C21"/>
  </mergeCells>
  <conditionalFormatting sqref="G17">
    <cfRule type="iconSet" priority="22" dxfId="0">
      <iconSet iconSet="3TrafficLights1">
        <cfvo type="percent" val="0"/>
        <cfvo type="num" val="3.51"/>
        <cfvo gte="0" type="num" val="3.51"/>
      </iconSet>
    </cfRule>
  </conditionalFormatting>
  <conditionalFormatting sqref="G16">
    <cfRule type="iconSet" priority="21" dxfId="0">
      <iconSet iconSet="3TrafficLights1">
        <cfvo type="percent" val="0"/>
        <cfvo type="num" val="3.51"/>
        <cfvo gte="0" type="num" val="3.51"/>
      </iconSet>
    </cfRule>
  </conditionalFormatting>
  <conditionalFormatting sqref="G19">
    <cfRule type="iconSet" priority="20" dxfId="0">
      <iconSet iconSet="3TrafficLights1">
        <cfvo type="percent" val="0"/>
        <cfvo type="num" val="3.51"/>
        <cfvo gte="0" type="num" val="3.51"/>
      </iconSet>
    </cfRule>
  </conditionalFormatting>
  <conditionalFormatting sqref="G20">
    <cfRule type="iconSet" priority="19" dxfId="0">
      <iconSet iconSet="3TrafficLights1">
        <cfvo type="percent" val="0"/>
        <cfvo type="num" val="3.51"/>
        <cfvo gte="0" type="num" val="3.51"/>
      </iconSet>
    </cfRule>
  </conditionalFormatting>
  <conditionalFormatting sqref="G12">
    <cfRule type="iconSet" priority="18" dxfId="0">
      <iconSet iconSet="3TrafficLights1">
        <cfvo type="percent" val="0"/>
        <cfvo type="num" val="3.51"/>
        <cfvo gte="0" type="num" val="3.51"/>
      </iconSet>
    </cfRule>
  </conditionalFormatting>
  <conditionalFormatting sqref="G8">
    <cfRule type="iconSet" priority="17" dxfId="0">
      <iconSet iconSet="3TrafficLights1">
        <cfvo type="percent" val="0"/>
        <cfvo type="num" val="3.51"/>
        <cfvo gte="0" type="num" val="3.51"/>
      </iconSet>
    </cfRule>
  </conditionalFormatting>
  <conditionalFormatting sqref="G13">
    <cfRule type="iconSet" priority="16" dxfId="0">
      <iconSet iconSet="3TrafficLights1">
        <cfvo type="percent" val="0"/>
        <cfvo type="num" val="3.51"/>
        <cfvo gte="0" type="num" val="3.51"/>
      </iconSet>
    </cfRule>
  </conditionalFormatting>
  <conditionalFormatting sqref="G11">
    <cfRule type="iconSet" priority="3" dxfId="0">
      <iconSet iconSet="3TrafficLights1">
        <cfvo type="percent" val="0"/>
        <cfvo type="percent" val="3.51"/>
        <cfvo gte="0" type="percent" val="3.51"/>
      </iconSet>
    </cfRule>
    <cfRule type="iconSet" priority="4" dxfId="0">
      <iconSet iconSet="3TrafficLights1">
        <cfvo type="percent" val="0"/>
        <cfvo type="percent" val="3.51"/>
        <cfvo type="percent" val="3.51"/>
      </iconSet>
    </cfRule>
    <cfRule type="iconSet" priority="5" dxfId="0">
      <iconSet iconSet="3TrafficLights1">
        <cfvo type="percent" val="0"/>
        <cfvo type="num" val="3.51"/>
        <cfvo type="num" val="3.51"/>
      </iconSet>
    </cfRule>
    <cfRule type="iconSet" priority="6" dxfId="0">
      <iconSet iconSet="4TrafficLights">
        <cfvo type="percent" val="0"/>
        <cfvo type="num" val="0"/>
        <cfvo type="num" val="3.51"/>
        <cfvo gte="0" type="num" val="3.51"/>
      </iconSet>
    </cfRule>
    <cfRule type="iconSet" priority="7" dxfId="0">
      <iconSet iconSet="3TrafficLights1">
        <cfvo type="percent" val="0"/>
        <cfvo type="num" val="3.51"/>
        <cfvo type="num" val="3.52"/>
      </iconSet>
    </cfRule>
    <cfRule type="iconSet" priority="15" dxfId="0">
      <iconSet iconSet="3TrafficLights1">
        <cfvo type="percent" val="0"/>
        <cfvo type="num" val="3.51"/>
        <cfvo gte="0" type="num" val="3.51"/>
      </iconSet>
    </cfRule>
  </conditionalFormatting>
  <conditionalFormatting sqref="G7">
    <cfRule type="iconSet" priority="14" dxfId="0">
      <iconSet iconSet="3TrafficLights1">
        <cfvo type="percent" val="0"/>
        <cfvo type="num" val="3.51"/>
        <cfvo gte="0" type="num" val="3.51"/>
      </iconSet>
    </cfRule>
  </conditionalFormatting>
  <conditionalFormatting sqref="G14">
    <cfRule type="iconSet" priority="13" dxfId="0">
      <iconSet iconSet="3TrafficLights1">
        <cfvo type="percent" val="0"/>
        <cfvo type="num" val="3.51"/>
        <cfvo gte="0" type="num" val="3.51"/>
      </iconSet>
    </cfRule>
  </conditionalFormatting>
  <conditionalFormatting sqref="G9">
    <cfRule type="iconSet" priority="12" dxfId="0">
      <iconSet iconSet="3TrafficLights1">
        <cfvo type="percent" val="0"/>
        <cfvo type="num" val="3.51"/>
        <cfvo gte="0" type="num" val="3.51"/>
      </iconSet>
    </cfRule>
  </conditionalFormatting>
  <conditionalFormatting sqref="G10">
    <cfRule type="iconSet" priority="11" dxfId="0">
      <iconSet iconSet="3TrafficLights1">
        <cfvo type="percent" val="0"/>
        <cfvo type="num" val="3.51"/>
        <cfvo gte="0" type="num" val="3.51"/>
      </iconSet>
    </cfRule>
  </conditionalFormatting>
  <conditionalFormatting sqref="G22">
    <cfRule type="iconSet" priority="10" dxfId="0">
      <iconSet iconSet="3TrafficLights1">
        <cfvo type="percent" val="0"/>
        <cfvo type="num" val="3.51"/>
        <cfvo gte="0" type="num" val="3.51"/>
      </iconSet>
    </cfRule>
  </conditionalFormatting>
  <conditionalFormatting sqref="G23">
    <cfRule type="iconSet" priority="9" dxfId="0">
      <iconSet iconSet="3TrafficLights1">
        <cfvo type="percent" val="0"/>
        <cfvo type="num" val="3.51"/>
        <cfvo gte="0" type="num" val="3.51"/>
      </iconSet>
    </cfRule>
  </conditionalFormatting>
  <conditionalFormatting sqref="G24">
    <cfRule type="iconSet" priority="8" dxfId="0">
      <iconSet iconSet="3TrafficLights1">
        <cfvo type="percent" val="0"/>
        <cfvo type="num" val="3.51"/>
        <cfvo gte="0" type="num" val="3.51"/>
      </iconSet>
    </cfRule>
  </conditionalFormatting>
  <conditionalFormatting sqref="G11">
    <cfRule type="iconSet" priority="2" dxfId="0">
      <iconSet iconSet="3TrafficLights1">
        <cfvo type="percent" val="0"/>
        <cfvo type="num" val="3.51"/>
        <cfvo gte="0" type="num" val="3.51"/>
      </iconSet>
    </cfRule>
  </conditionalFormatting>
  <conditionalFormatting sqref="G25">
    <cfRule type="iconSet" priority="1" dxfId="0">
      <iconSet iconSet="3TrafficLights1">
        <cfvo type="percent" val="0"/>
        <cfvo type="num" val="3.51"/>
        <cfvo gte="0" type="num" val="3.51"/>
      </iconSet>
    </cfRule>
  </conditionalFormatting>
  <printOptions horizontalCentered="1"/>
  <pageMargins left="1.1023622047244095" right="1.1023622047244095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zoomScale="80" zoomScaleNormal="80" zoomScaleSheetLayoutView="80" zoomScalePageLayoutView="70" workbookViewId="0" topLeftCell="A1">
      <selection activeCell="H13" sqref="H13:H15"/>
    </sheetView>
  </sheetViews>
  <sheetFormatPr defaultColWidth="9.140625" defaultRowHeight="15"/>
  <cols>
    <col min="1" max="1" width="5.57421875" style="1" customWidth="1"/>
    <col min="2" max="2" width="22.7109375" style="1" customWidth="1"/>
    <col min="3" max="3" width="31.140625" style="1" customWidth="1"/>
    <col min="4" max="4" width="2.7109375" style="1" customWidth="1"/>
    <col min="5" max="5" width="35.8515625" style="1" customWidth="1"/>
    <col min="6" max="6" width="9.57421875" style="1" customWidth="1"/>
    <col min="7" max="7" width="22.140625" style="1" customWidth="1"/>
    <col min="8" max="8" width="5.7109375" style="1" customWidth="1"/>
    <col min="9" max="9" width="38.8515625" style="1" customWidth="1"/>
    <col min="10" max="17" width="9.00390625" style="1" customWidth="1"/>
  </cols>
  <sheetData>
    <row r="1" spans="1:11" s="33" customFormat="1" ht="19.5">
      <c r="A1" s="15" t="s">
        <v>46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7" ht="19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/>
      <c r="M2"/>
      <c r="N2"/>
      <c r="O2"/>
      <c r="P2"/>
      <c r="Q2"/>
    </row>
    <row r="4" spans="1:17" s="3" customFormat="1" ht="74.25" customHeight="1">
      <c r="A4" s="4" t="s">
        <v>1</v>
      </c>
      <c r="B4" s="4" t="s">
        <v>2</v>
      </c>
      <c r="C4" s="4" t="s">
        <v>27</v>
      </c>
      <c r="D4" s="246" t="s">
        <v>333</v>
      </c>
      <c r="E4" s="247"/>
      <c r="F4" s="5" t="s">
        <v>28</v>
      </c>
      <c r="G4" s="5" t="s">
        <v>3</v>
      </c>
      <c r="H4" s="246" t="s">
        <v>26</v>
      </c>
      <c r="I4" s="247"/>
      <c r="J4" s="2"/>
      <c r="K4" s="2"/>
      <c r="L4" s="2"/>
      <c r="M4" s="2"/>
      <c r="N4" s="2"/>
      <c r="O4" s="2"/>
      <c r="P4" s="2"/>
      <c r="Q4" s="2"/>
    </row>
    <row r="5" spans="1:9" ht="19.5">
      <c r="A5" s="240" t="s">
        <v>17</v>
      </c>
      <c r="B5" s="241"/>
      <c r="C5" s="16"/>
      <c r="D5" s="242"/>
      <c r="E5" s="243"/>
      <c r="F5" s="6"/>
      <c r="G5" s="6"/>
      <c r="H5" s="244"/>
      <c r="I5" s="245"/>
    </row>
    <row r="6" spans="1:17" s="19" customFormat="1" ht="82.5" customHeight="1">
      <c r="A6" s="228">
        <v>1</v>
      </c>
      <c r="B6" s="230" t="s">
        <v>98</v>
      </c>
      <c r="C6" s="232" t="s">
        <v>99</v>
      </c>
      <c r="D6" s="112" t="s">
        <v>301</v>
      </c>
      <c r="E6" s="113" t="s">
        <v>302</v>
      </c>
      <c r="F6" s="234">
        <v>2553</v>
      </c>
      <c r="G6" s="232" t="s">
        <v>106</v>
      </c>
      <c r="H6" s="222" t="s">
        <v>34</v>
      </c>
      <c r="I6" s="225" t="s">
        <v>314</v>
      </c>
      <c r="J6" s="17"/>
      <c r="K6" s="17"/>
      <c r="L6" s="17"/>
      <c r="M6" s="17"/>
      <c r="N6" s="17"/>
      <c r="O6" s="17"/>
      <c r="P6" s="17"/>
      <c r="Q6" s="17"/>
    </row>
    <row r="7" spans="1:17" s="19" customFormat="1" ht="63" customHeight="1">
      <c r="A7" s="236"/>
      <c r="B7" s="237"/>
      <c r="C7" s="238"/>
      <c r="D7" s="110" t="s">
        <v>303</v>
      </c>
      <c r="E7" s="111" t="s">
        <v>304</v>
      </c>
      <c r="F7" s="239"/>
      <c r="G7" s="238"/>
      <c r="H7" s="223"/>
      <c r="I7" s="226"/>
      <c r="J7" s="17"/>
      <c r="K7" s="17"/>
      <c r="L7" s="17"/>
      <c r="M7" s="17"/>
      <c r="N7" s="17"/>
      <c r="O7" s="17"/>
      <c r="P7" s="17"/>
      <c r="Q7" s="17"/>
    </row>
    <row r="8" spans="1:17" s="19" customFormat="1" ht="65.25" customHeight="1">
      <c r="A8" s="236"/>
      <c r="B8" s="237"/>
      <c r="C8" s="238"/>
      <c r="D8" s="110" t="s">
        <v>305</v>
      </c>
      <c r="E8" s="111" t="s">
        <v>306</v>
      </c>
      <c r="F8" s="239"/>
      <c r="G8" s="238"/>
      <c r="H8" s="223"/>
      <c r="I8" s="226"/>
      <c r="J8" s="17"/>
      <c r="K8" s="17"/>
      <c r="L8" s="17"/>
      <c r="M8" s="17"/>
      <c r="N8" s="17"/>
      <c r="O8" s="17"/>
      <c r="P8" s="17"/>
      <c r="Q8" s="17"/>
    </row>
    <row r="9" spans="1:17" s="19" customFormat="1" ht="199.5" customHeight="1">
      <c r="A9" s="114">
        <v>2</v>
      </c>
      <c r="B9" s="127" t="s">
        <v>100</v>
      </c>
      <c r="C9" s="86" t="s">
        <v>101</v>
      </c>
      <c r="D9" s="130" t="s">
        <v>301</v>
      </c>
      <c r="E9" s="133" t="s">
        <v>308</v>
      </c>
      <c r="F9" s="134">
        <v>2553</v>
      </c>
      <c r="G9" s="86" t="s">
        <v>107</v>
      </c>
      <c r="H9" s="170" t="s">
        <v>111</v>
      </c>
      <c r="I9" s="117" t="s">
        <v>312</v>
      </c>
      <c r="J9" s="17"/>
      <c r="K9" s="17"/>
      <c r="L9" s="17"/>
      <c r="M9" s="17"/>
      <c r="N9" s="17"/>
      <c r="O9" s="17"/>
      <c r="P9" s="17"/>
      <c r="Q9" s="17"/>
    </row>
    <row r="10" spans="1:17" s="19" customFormat="1" ht="103.5" customHeight="1">
      <c r="A10" s="120"/>
      <c r="B10" s="122"/>
      <c r="C10" s="123"/>
      <c r="D10" s="142" t="s">
        <v>303</v>
      </c>
      <c r="E10" s="143" t="s">
        <v>309</v>
      </c>
      <c r="F10" s="121"/>
      <c r="G10" s="123"/>
      <c r="H10" s="126"/>
      <c r="I10" s="43"/>
      <c r="J10" s="17"/>
      <c r="K10" s="17"/>
      <c r="L10" s="17"/>
      <c r="M10" s="17"/>
      <c r="N10" s="17"/>
      <c r="O10" s="17"/>
      <c r="P10" s="17"/>
      <c r="Q10" s="17"/>
    </row>
    <row r="11" spans="1:17" s="19" customFormat="1" ht="237" customHeight="1">
      <c r="A11" s="115"/>
      <c r="B11" s="128"/>
      <c r="C11" s="129"/>
      <c r="D11" s="124" t="s">
        <v>305</v>
      </c>
      <c r="E11" s="111" t="s">
        <v>310</v>
      </c>
      <c r="F11" s="132"/>
      <c r="G11" s="129"/>
      <c r="H11" s="18"/>
      <c r="I11" s="125"/>
      <c r="J11" s="17"/>
      <c r="K11" s="17"/>
      <c r="L11" s="17"/>
      <c r="M11" s="17"/>
      <c r="N11" s="17"/>
      <c r="O11" s="17"/>
      <c r="P11" s="17"/>
      <c r="Q11" s="17"/>
    </row>
    <row r="12" spans="1:17" s="19" customFormat="1" ht="100.5" customHeight="1">
      <c r="A12" s="116"/>
      <c r="B12" s="122"/>
      <c r="C12" s="123"/>
      <c r="D12" s="135" t="s">
        <v>307</v>
      </c>
      <c r="E12" s="111" t="s">
        <v>311</v>
      </c>
      <c r="F12" s="109"/>
      <c r="G12" s="123"/>
      <c r="H12" s="126"/>
      <c r="I12" s="43"/>
      <c r="J12" s="17"/>
      <c r="K12" s="17"/>
      <c r="L12" s="17"/>
      <c r="M12" s="17"/>
      <c r="N12" s="17"/>
      <c r="O12" s="17"/>
      <c r="P12" s="17"/>
      <c r="Q12" s="17"/>
    </row>
    <row r="13" spans="1:17" s="19" customFormat="1" ht="142.5" customHeight="1">
      <c r="A13" s="228">
        <v>3</v>
      </c>
      <c r="B13" s="230" t="s">
        <v>102</v>
      </c>
      <c r="C13" s="232" t="s">
        <v>103</v>
      </c>
      <c r="D13" s="130" t="s">
        <v>301</v>
      </c>
      <c r="E13" s="136" t="s">
        <v>315</v>
      </c>
      <c r="F13" s="248">
        <v>2553</v>
      </c>
      <c r="G13" s="230" t="s">
        <v>108</v>
      </c>
      <c r="H13" s="222" t="s">
        <v>112</v>
      </c>
      <c r="I13" s="225" t="s">
        <v>313</v>
      </c>
      <c r="J13" s="17"/>
      <c r="K13" s="17"/>
      <c r="L13" s="17"/>
      <c r="M13" s="17"/>
      <c r="N13" s="17"/>
      <c r="O13" s="17"/>
      <c r="P13" s="17"/>
      <c r="Q13" s="17"/>
    </row>
    <row r="14" spans="1:17" s="19" customFormat="1" ht="263.25" customHeight="1">
      <c r="A14" s="236"/>
      <c r="B14" s="237"/>
      <c r="C14" s="238"/>
      <c r="D14" s="124" t="s">
        <v>303</v>
      </c>
      <c r="E14" s="139" t="s">
        <v>316</v>
      </c>
      <c r="F14" s="249"/>
      <c r="G14" s="237"/>
      <c r="H14" s="223"/>
      <c r="I14" s="226"/>
      <c r="J14" s="17"/>
      <c r="K14" s="17"/>
      <c r="L14" s="17"/>
      <c r="M14" s="17"/>
      <c r="N14" s="17"/>
      <c r="O14" s="17"/>
      <c r="P14" s="17"/>
      <c r="Q14" s="17"/>
    </row>
    <row r="15" spans="1:17" s="19" customFormat="1" ht="141.75" customHeight="1">
      <c r="A15" s="229"/>
      <c r="B15" s="231"/>
      <c r="C15" s="233"/>
      <c r="D15" s="131" t="s">
        <v>305</v>
      </c>
      <c r="E15" s="140" t="s">
        <v>317</v>
      </c>
      <c r="F15" s="250"/>
      <c r="G15" s="231"/>
      <c r="H15" s="224"/>
      <c r="I15" s="227"/>
      <c r="J15" s="17"/>
      <c r="K15" s="17"/>
      <c r="L15" s="17"/>
      <c r="M15" s="17"/>
      <c r="N15" s="17"/>
      <c r="O15" s="17"/>
      <c r="P15" s="17"/>
      <c r="Q15" s="17"/>
    </row>
    <row r="16" spans="1:9" ht="117">
      <c r="A16" s="228">
        <v>4</v>
      </c>
      <c r="B16" s="230" t="s">
        <v>104</v>
      </c>
      <c r="C16" s="232" t="s">
        <v>105</v>
      </c>
      <c r="D16" s="82" t="s">
        <v>301</v>
      </c>
      <c r="E16" s="133" t="s">
        <v>318</v>
      </c>
      <c r="F16" s="234">
        <v>2553</v>
      </c>
      <c r="G16" s="232" t="s">
        <v>109</v>
      </c>
      <c r="H16" s="222" t="s">
        <v>113</v>
      </c>
      <c r="I16" s="225" t="s">
        <v>320</v>
      </c>
    </row>
    <row r="17" spans="1:17" s="33" customFormat="1" ht="97.5">
      <c r="A17" s="229"/>
      <c r="B17" s="231"/>
      <c r="C17" s="233"/>
      <c r="D17" s="141" t="s">
        <v>303</v>
      </c>
      <c r="E17" s="143" t="s">
        <v>319</v>
      </c>
      <c r="F17" s="235"/>
      <c r="G17" s="233"/>
      <c r="H17" s="224"/>
      <c r="I17" s="227"/>
      <c r="J17" s="1"/>
      <c r="K17" s="1"/>
      <c r="L17" s="1"/>
      <c r="M17" s="1"/>
      <c r="N17" s="1"/>
      <c r="O17" s="1"/>
      <c r="P17" s="1"/>
      <c r="Q17" s="1"/>
    </row>
  </sheetData>
  <sheetProtection/>
  <mergeCells count="26">
    <mergeCell ref="A5:B5"/>
    <mergeCell ref="D5:E5"/>
    <mergeCell ref="H5:I5"/>
    <mergeCell ref="D4:E4"/>
    <mergeCell ref="H4:I4"/>
    <mergeCell ref="A13:A15"/>
    <mergeCell ref="B13:B15"/>
    <mergeCell ref="C13:C15"/>
    <mergeCell ref="F13:F15"/>
    <mergeCell ref="G13:G15"/>
    <mergeCell ref="I6:I8"/>
    <mergeCell ref="A6:A8"/>
    <mergeCell ref="B6:B8"/>
    <mergeCell ref="C6:C8"/>
    <mergeCell ref="F6:F8"/>
    <mergeCell ref="G6:G8"/>
    <mergeCell ref="H6:H8"/>
    <mergeCell ref="H13:H15"/>
    <mergeCell ref="I13:I15"/>
    <mergeCell ref="I16:I17"/>
    <mergeCell ref="A16:A17"/>
    <mergeCell ref="B16:B17"/>
    <mergeCell ref="C16:C17"/>
    <mergeCell ref="F16:F17"/>
    <mergeCell ref="G16:G17"/>
    <mergeCell ref="H16:H17"/>
  </mergeCells>
  <hyperlinks>
    <hyperlink ref="H16:H17" r:id="rId1" display="นต.4"/>
    <hyperlink ref="H13:H15" r:id="rId2" display="นต.3"/>
    <hyperlink ref="H9" r:id="rId3" display="นต.2"/>
    <hyperlink ref="H6:H8" r:id="rId4" display="นต.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5"/>
  <headerFooter>
    <oddHeader>&amp;R&amp;"TH SarabunPSK,Regular"&amp;12&amp;P</oddHeader>
    <oddFooter>&amp;L&amp;"TH SarabunPSK,Regular"&amp;12สาขาวิชานิติศาสตร์&amp;R&amp;"TH SarabunPSK,Regular"&amp;14สาขาวิชานิติศาสตร์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zoomScaleSheetLayoutView="90" zoomScalePageLayoutView="0" workbookViewId="0" topLeftCell="A1">
      <selection activeCell="C14" sqref="C14:C16"/>
    </sheetView>
  </sheetViews>
  <sheetFormatPr defaultColWidth="9.140625" defaultRowHeight="15"/>
  <cols>
    <col min="1" max="1" width="5.57421875" style="1" customWidth="1"/>
    <col min="2" max="2" width="22.7109375" style="1" customWidth="1"/>
    <col min="3" max="3" width="31.140625" style="1" customWidth="1"/>
    <col min="4" max="4" width="2.7109375" style="1" customWidth="1"/>
    <col min="5" max="5" width="35.8515625" style="1" customWidth="1"/>
    <col min="6" max="6" width="9.57421875" style="1" customWidth="1"/>
    <col min="7" max="7" width="22.140625" style="1" customWidth="1"/>
    <col min="8" max="8" width="5.7109375" style="1" customWidth="1"/>
    <col min="9" max="9" width="38.8515625" style="1" customWidth="1"/>
    <col min="10" max="17" width="9.00390625" style="1" customWidth="1"/>
    <col min="18" max="16384" width="9.00390625" style="33" customWidth="1"/>
  </cols>
  <sheetData>
    <row r="1" spans="1:17" ht="19.5">
      <c r="A1" s="15" t="s">
        <v>46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33"/>
      <c r="M1" s="33"/>
      <c r="N1" s="33"/>
      <c r="O1" s="33"/>
      <c r="P1" s="33"/>
      <c r="Q1" s="33"/>
    </row>
    <row r="2" spans="1:17" ht="19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33"/>
      <c r="M2" s="33"/>
      <c r="N2" s="33"/>
      <c r="O2" s="33"/>
      <c r="P2" s="33"/>
      <c r="Q2" s="33"/>
    </row>
    <row r="4" spans="1:17" s="3" customFormat="1" ht="74.25" customHeight="1">
      <c r="A4" s="4" t="s">
        <v>1</v>
      </c>
      <c r="B4" s="4" t="s">
        <v>2</v>
      </c>
      <c r="C4" s="4" t="s">
        <v>27</v>
      </c>
      <c r="D4" s="246" t="s">
        <v>333</v>
      </c>
      <c r="E4" s="247"/>
      <c r="F4" s="5" t="s">
        <v>28</v>
      </c>
      <c r="G4" s="5" t="s">
        <v>3</v>
      </c>
      <c r="H4" s="246" t="s">
        <v>26</v>
      </c>
      <c r="I4" s="247"/>
      <c r="J4" s="2"/>
      <c r="K4" s="2"/>
      <c r="L4" s="2"/>
      <c r="M4" s="2"/>
      <c r="N4" s="2"/>
      <c r="O4" s="2"/>
      <c r="P4" s="2"/>
      <c r="Q4" s="2"/>
    </row>
    <row r="5" spans="1:9" ht="19.5">
      <c r="A5" s="240" t="s">
        <v>14</v>
      </c>
      <c r="B5" s="241"/>
      <c r="C5" s="42"/>
      <c r="D5" s="240"/>
      <c r="E5" s="241"/>
      <c r="F5" s="6"/>
      <c r="G5" s="6"/>
      <c r="H5" s="244"/>
      <c r="I5" s="245"/>
    </row>
    <row r="6" spans="1:9" ht="122.25" customHeight="1">
      <c r="A6" s="46">
        <v>1</v>
      </c>
      <c r="B6" s="32" t="s">
        <v>114</v>
      </c>
      <c r="C6" s="35" t="s">
        <v>122</v>
      </c>
      <c r="D6" s="257" t="s">
        <v>322</v>
      </c>
      <c r="E6" s="258"/>
      <c r="F6" s="46">
        <v>2553</v>
      </c>
      <c r="G6" s="35" t="s">
        <v>123</v>
      </c>
      <c r="H6" s="176" t="s">
        <v>126</v>
      </c>
      <c r="I6" s="47" t="s">
        <v>321</v>
      </c>
    </row>
    <row r="7" spans="1:17" s="96" customFormat="1" ht="110.25" customHeight="1">
      <c r="A7" s="147">
        <v>2</v>
      </c>
      <c r="B7" s="148" t="s">
        <v>114</v>
      </c>
      <c r="C7" s="95" t="s">
        <v>279</v>
      </c>
      <c r="D7" s="150"/>
      <c r="E7" s="151"/>
      <c r="F7" s="147">
        <v>2553</v>
      </c>
      <c r="G7" s="149" t="s">
        <v>280</v>
      </c>
      <c r="H7" s="152" t="s">
        <v>127</v>
      </c>
      <c r="I7" s="153" t="s">
        <v>283</v>
      </c>
      <c r="J7" s="87"/>
      <c r="K7" s="87"/>
      <c r="L7" s="87"/>
      <c r="M7" s="87"/>
      <c r="N7" s="87"/>
      <c r="O7" s="87"/>
      <c r="P7" s="87"/>
      <c r="Q7" s="87"/>
    </row>
    <row r="8" spans="1:9" ht="42" customHeight="1">
      <c r="A8" s="234">
        <v>3</v>
      </c>
      <c r="B8" s="264" t="s">
        <v>115</v>
      </c>
      <c r="C8" s="254" t="s">
        <v>116</v>
      </c>
      <c r="D8" s="130" t="s">
        <v>301</v>
      </c>
      <c r="E8" s="118" t="s">
        <v>329</v>
      </c>
      <c r="F8" s="234">
        <v>2553</v>
      </c>
      <c r="G8" s="254" t="s">
        <v>332</v>
      </c>
      <c r="H8" s="222" t="s">
        <v>128</v>
      </c>
      <c r="I8" s="225" t="s">
        <v>331</v>
      </c>
    </row>
    <row r="9" spans="1:9" ht="47.25" customHeight="1">
      <c r="A9" s="235"/>
      <c r="B9" s="265"/>
      <c r="C9" s="256"/>
      <c r="D9" s="142" t="s">
        <v>303</v>
      </c>
      <c r="E9" s="119" t="s">
        <v>330</v>
      </c>
      <c r="F9" s="235"/>
      <c r="G9" s="256"/>
      <c r="H9" s="224"/>
      <c r="I9" s="227"/>
    </row>
    <row r="10" spans="1:9" ht="39" customHeight="1">
      <c r="A10" s="234">
        <v>4</v>
      </c>
      <c r="B10" s="251" t="s">
        <v>117</v>
      </c>
      <c r="C10" s="254" t="s">
        <v>118</v>
      </c>
      <c r="D10" s="130" t="s">
        <v>301</v>
      </c>
      <c r="E10" s="118" t="s">
        <v>335</v>
      </c>
      <c r="F10" s="234">
        <v>2553</v>
      </c>
      <c r="G10" s="254" t="s">
        <v>338</v>
      </c>
      <c r="H10" s="222" t="s">
        <v>129</v>
      </c>
      <c r="I10" s="225" t="s">
        <v>334</v>
      </c>
    </row>
    <row r="11" spans="1:9" ht="22.5" customHeight="1">
      <c r="A11" s="239"/>
      <c r="B11" s="252"/>
      <c r="C11" s="255"/>
      <c r="D11" s="124" t="s">
        <v>303</v>
      </c>
      <c r="E11" s="125" t="s">
        <v>336</v>
      </c>
      <c r="F11" s="239"/>
      <c r="G11" s="255"/>
      <c r="H11" s="223"/>
      <c r="I11" s="226"/>
    </row>
    <row r="12" spans="1:9" ht="39">
      <c r="A12" s="235"/>
      <c r="B12" s="253"/>
      <c r="C12" s="256"/>
      <c r="D12" s="142" t="s">
        <v>305</v>
      </c>
      <c r="E12" s="119" t="s">
        <v>337</v>
      </c>
      <c r="F12" s="235"/>
      <c r="G12" s="256"/>
      <c r="H12" s="224"/>
      <c r="I12" s="227"/>
    </row>
    <row r="13" spans="1:9" ht="84.75" customHeight="1">
      <c r="A13" s="155">
        <v>5</v>
      </c>
      <c r="B13" s="154" t="s">
        <v>119</v>
      </c>
      <c r="C13" s="123" t="s">
        <v>120</v>
      </c>
      <c r="D13" s="262" t="s">
        <v>328</v>
      </c>
      <c r="E13" s="263"/>
      <c r="F13" s="121">
        <v>2553</v>
      </c>
      <c r="G13" s="154" t="s">
        <v>124</v>
      </c>
      <c r="H13" s="177" t="s">
        <v>281</v>
      </c>
      <c r="I13" s="75" t="s">
        <v>130</v>
      </c>
    </row>
    <row r="14" spans="1:9" ht="78">
      <c r="A14" s="266">
        <v>6</v>
      </c>
      <c r="B14" s="259" t="s">
        <v>326</v>
      </c>
      <c r="C14" s="268" t="s">
        <v>121</v>
      </c>
      <c r="D14" s="145" t="s">
        <v>301</v>
      </c>
      <c r="E14" s="146" t="s">
        <v>323</v>
      </c>
      <c r="F14" s="234">
        <v>2553</v>
      </c>
      <c r="G14" s="270" t="s">
        <v>125</v>
      </c>
      <c r="H14" s="222" t="s">
        <v>282</v>
      </c>
      <c r="I14" s="226" t="s">
        <v>327</v>
      </c>
    </row>
    <row r="15" spans="1:9" ht="78">
      <c r="A15" s="266"/>
      <c r="B15" s="260"/>
      <c r="C15" s="268"/>
      <c r="D15" s="145" t="s">
        <v>303</v>
      </c>
      <c r="E15" s="146" t="s">
        <v>324</v>
      </c>
      <c r="F15" s="239"/>
      <c r="G15" s="270"/>
      <c r="H15" s="223"/>
      <c r="I15" s="226"/>
    </row>
    <row r="16" spans="1:9" ht="148.5" customHeight="1">
      <c r="A16" s="267"/>
      <c r="B16" s="261"/>
      <c r="C16" s="269"/>
      <c r="D16" s="131" t="s">
        <v>305</v>
      </c>
      <c r="E16" s="119" t="s">
        <v>325</v>
      </c>
      <c r="F16" s="235"/>
      <c r="G16" s="270"/>
      <c r="H16" s="224"/>
      <c r="I16" s="227"/>
    </row>
    <row r="17" spans="1:9" ht="78.75" customHeight="1">
      <c r="A17" s="88">
        <v>7</v>
      </c>
      <c r="B17" s="144" t="s">
        <v>288</v>
      </c>
      <c r="C17" s="94" t="s">
        <v>287</v>
      </c>
      <c r="D17" s="97"/>
      <c r="E17" s="101"/>
      <c r="F17" s="88">
        <v>2553</v>
      </c>
      <c r="G17" s="94" t="s">
        <v>286</v>
      </c>
      <c r="H17" s="98" t="s">
        <v>284</v>
      </c>
      <c r="I17" s="104" t="s">
        <v>285</v>
      </c>
    </row>
  </sheetData>
  <sheetProtection/>
  <mergeCells count="28">
    <mergeCell ref="A5:B5"/>
    <mergeCell ref="D5:E5"/>
    <mergeCell ref="H5:I5"/>
    <mergeCell ref="A14:A16"/>
    <mergeCell ref="C14:C16"/>
    <mergeCell ref="F14:F16"/>
    <mergeCell ref="G14:G16"/>
    <mergeCell ref="H14:H16"/>
    <mergeCell ref="I14:I16"/>
    <mergeCell ref="H8:H9"/>
    <mergeCell ref="D4:E4"/>
    <mergeCell ref="H4:I4"/>
    <mergeCell ref="D6:E6"/>
    <mergeCell ref="B14:B16"/>
    <mergeCell ref="D13:E13"/>
    <mergeCell ref="A8:A9"/>
    <mergeCell ref="B8:B9"/>
    <mergeCell ref="C8:C9"/>
    <mergeCell ref="F8:F9"/>
    <mergeCell ref="G8:G9"/>
    <mergeCell ref="I8:I9"/>
    <mergeCell ref="A10:A12"/>
    <mergeCell ref="B10:B12"/>
    <mergeCell ref="C10:C12"/>
    <mergeCell ref="F10:F12"/>
    <mergeCell ref="G10:G12"/>
    <mergeCell ref="H10:H12"/>
    <mergeCell ref="I10:I12"/>
  </mergeCells>
  <hyperlinks>
    <hyperlink ref="H6" r:id="rId1" display="นศ.1"/>
    <hyperlink ref="H8:H9" r:id="rId2" display="นศ.3"/>
    <hyperlink ref="H10:H12" r:id="rId3" display="นศ.4 "/>
    <hyperlink ref="H13" r:id="rId4" display="นศ.5 "/>
    <hyperlink ref="H14:H16" r:id="rId5" display="นศ.6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6"/>
  <headerFooter>
    <oddHeader>&amp;R&amp;"TH SarabunPSK,Regular"&amp;12&amp;P</oddHeader>
    <oddFooter>&amp;L&amp;"TH SarabunPSK,Regular"&amp;12สาขาวิชานิเทศศาสตร์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9"/>
  <sheetViews>
    <sheetView zoomScaleSheetLayoutView="100" zoomScalePageLayoutView="0" workbookViewId="0" topLeftCell="A1">
      <selection activeCell="C6" sqref="C6:C7"/>
    </sheetView>
  </sheetViews>
  <sheetFormatPr defaultColWidth="9.140625" defaultRowHeight="15"/>
  <cols>
    <col min="1" max="1" width="5.57421875" style="1" customWidth="1"/>
    <col min="2" max="2" width="22.7109375" style="1" customWidth="1"/>
    <col min="3" max="3" width="31.140625" style="1" customWidth="1"/>
    <col min="4" max="4" width="2.7109375" style="1" customWidth="1"/>
    <col min="5" max="5" width="35.8515625" style="1" customWidth="1"/>
    <col min="6" max="6" width="9.57421875" style="1" customWidth="1"/>
    <col min="7" max="7" width="22.140625" style="1" customWidth="1"/>
    <col min="8" max="8" width="5.7109375" style="1" customWidth="1"/>
    <col min="9" max="9" width="38.8515625" style="1" customWidth="1"/>
    <col min="10" max="17" width="9.00390625" style="1" customWidth="1"/>
    <col min="18" max="16384" width="9.00390625" style="33" customWidth="1"/>
  </cols>
  <sheetData>
    <row r="1" spans="1:17" ht="19.5">
      <c r="A1" s="15" t="s">
        <v>46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33"/>
      <c r="M1" s="33"/>
      <c r="N1" s="33"/>
      <c r="O1" s="33"/>
      <c r="P1" s="33"/>
      <c r="Q1" s="33"/>
    </row>
    <row r="2" spans="1:17" ht="19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33"/>
      <c r="M2" s="33"/>
      <c r="N2" s="33"/>
      <c r="O2" s="33"/>
      <c r="P2" s="33"/>
      <c r="Q2" s="33"/>
    </row>
    <row r="4" spans="1:17" s="3" customFormat="1" ht="74.25" customHeight="1">
      <c r="A4" s="4" t="s">
        <v>1</v>
      </c>
      <c r="B4" s="4" t="s">
        <v>2</v>
      </c>
      <c r="C4" s="4" t="s">
        <v>27</v>
      </c>
      <c r="D4" s="246" t="s">
        <v>333</v>
      </c>
      <c r="E4" s="247"/>
      <c r="F4" s="5" t="s">
        <v>28</v>
      </c>
      <c r="G4" s="5" t="s">
        <v>3</v>
      </c>
      <c r="H4" s="246" t="s">
        <v>26</v>
      </c>
      <c r="I4" s="247"/>
      <c r="J4" s="2"/>
      <c r="K4" s="2"/>
      <c r="L4" s="2"/>
      <c r="M4" s="2"/>
      <c r="N4" s="2"/>
      <c r="O4" s="2"/>
      <c r="P4" s="2"/>
      <c r="Q4" s="2"/>
    </row>
    <row r="5" spans="1:9" ht="19.5">
      <c r="A5" s="240" t="s">
        <v>19</v>
      </c>
      <c r="B5" s="241"/>
      <c r="C5" s="42"/>
      <c r="D5" s="240"/>
      <c r="E5" s="241"/>
      <c r="F5" s="6"/>
      <c r="G5" s="6"/>
      <c r="H5" s="244"/>
      <c r="I5" s="245"/>
    </row>
    <row r="6" spans="1:17" s="19" customFormat="1" ht="81.75" customHeight="1">
      <c r="A6" s="271">
        <v>1</v>
      </c>
      <c r="B6" s="264" t="s">
        <v>32</v>
      </c>
      <c r="C6" s="277" t="s">
        <v>79</v>
      </c>
      <c r="D6" s="130" t="s">
        <v>301</v>
      </c>
      <c r="E6" s="156" t="s">
        <v>340</v>
      </c>
      <c r="F6" s="234">
        <v>2553</v>
      </c>
      <c r="G6" s="277" t="s">
        <v>88</v>
      </c>
      <c r="H6" s="286" t="s">
        <v>37</v>
      </c>
      <c r="I6" s="225" t="s">
        <v>344</v>
      </c>
      <c r="J6" s="17"/>
      <c r="K6" s="17"/>
      <c r="L6" s="17"/>
      <c r="M6" s="17"/>
      <c r="N6" s="17"/>
      <c r="O6" s="17"/>
      <c r="P6" s="17"/>
      <c r="Q6" s="17"/>
    </row>
    <row r="7" spans="1:17" s="19" customFormat="1" ht="41.25" customHeight="1">
      <c r="A7" s="273"/>
      <c r="B7" s="265"/>
      <c r="C7" s="281"/>
      <c r="D7" s="124" t="s">
        <v>303</v>
      </c>
      <c r="E7" s="158" t="s">
        <v>341</v>
      </c>
      <c r="F7" s="235"/>
      <c r="G7" s="281"/>
      <c r="H7" s="287"/>
      <c r="I7" s="227"/>
      <c r="J7" s="17"/>
      <c r="K7" s="17"/>
      <c r="L7" s="17"/>
      <c r="M7" s="17"/>
      <c r="N7" s="17"/>
      <c r="O7" s="17"/>
      <c r="P7" s="17"/>
      <c r="Q7" s="17"/>
    </row>
    <row r="8" spans="1:17" s="19" customFormat="1" ht="63" customHeight="1">
      <c r="A8" s="271">
        <v>2</v>
      </c>
      <c r="B8" s="274" t="s">
        <v>80</v>
      </c>
      <c r="C8" s="277" t="s">
        <v>81</v>
      </c>
      <c r="D8" s="130" t="s">
        <v>301</v>
      </c>
      <c r="E8" s="156" t="s">
        <v>343</v>
      </c>
      <c r="F8" s="234">
        <v>2553</v>
      </c>
      <c r="G8" s="277" t="s">
        <v>89</v>
      </c>
      <c r="H8" s="222" t="s">
        <v>38</v>
      </c>
      <c r="I8" s="225" t="s">
        <v>345</v>
      </c>
      <c r="J8" s="17"/>
      <c r="K8" s="17"/>
      <c r="L8" s="17"/>
      <c r="M8" s="17"/>
      <c r="N8" s="17"/>
      <c r="O8" s="17"/>
      <c r="P8" s="17"/>
      <c r="Q8" s="17"/>
    </row>
    <row r="9" spans="1:17" s="19" customFormat="1" ht="62.25" customHeight="1">
      <c r="A9" s="273"/>
      <c r="B9" s="276"/>
      <c r="C9" s="281"/>
      <c r="D9" s="135" t="s">
        <v>303</v>
      </c>
      <c r="E9" s="139" t="s">
        <v>342</v>
      </c>
      <c r="F9" s="235"/>
      <c r="G9" s="281"/>
      <c r="H9" s="224"/>
      <c r="I9" s="227"/>
      <c r="J9" s="17"/>
      <c r="K9" s="17"/>
      <c r="L9" s="17"/>
      <c r="M9" s="17"/>
      <c r="N9" s="17"/>
      <c r="O9" s="17"/>
      <c r="P9" s="17"/>
      <c r="Q9" s="17"/>
    </row>
    <row r="10" spans="1:9" ht="45" customHeight="1">
      <c r="A10" s="271">
        <v>3</v>
      </c>
      <c r="B10" s="264" t="s">
        <v>82</v>
      </c>
      <c r="C10" s="277" t="s">
        <v>83</v>
      </c>
      <c r="D10" s="160" t="s">
        <v>301</v>
      </c>
      <c r="E10" s="156" t="s">
        <v>347</v>
      </c>
      <c r="F10" s="234">
        <v>2553</v>
      </c>
      <c r="G10" s="282" t="s">
        <v>59</v>
      </c>
      <c r="H10" s="222" t="s">
        <v>40</v>
      </c>
      <c r="I10" s="225" t="s">
        <v>346</v>
      </c>
    </row>
    <row r="11" spans="1:9" ht="64.5" customHeight="1">
      <c r="A11" s="272"/>
      <c r="B11" s="285"/>
      <c r="C11" s="280"/>
      <c r="D11" s="135" t="s">
        <v>303</v>
      </c>
      <c r="E11" s="158" t="s">
        <v>348</v>
      </c>
      <c r="F11" s="239"/>
      <c r="G11" s="283"/>
      <c r="H11" s="223"/>
      <c r="I11" s="226"/>
    </row>
    <row r="12" spans="1:9" ht="64.5" customHeight="1">
      <c r="A12" s="273"/>
      <c r="B12" s="265"/>
      <c r="C12" s="281"/>
      <c r="D12" s="131" t="s">
        <v>305</v>
      </c>
      <c r="E12" s="157" t="s">
        <v>349</v>
      </c>
      <c r="F12" s="235"/>
      <c r="G12" s="284"/>
      <c r="H12" s="224"/>
      <c r="I12" s="227"/>
    </row>
    <row r="13" spans="1:9" ht="63.75" customHeight="1">
      <c r="A13" s="271">
        <v>4</v>
      </c>
      <c r="B13" s="274" t="s">
        <v>84</v>
      </c>
      <c r="C13" s="277" t="s">
        <v>85</v>
      </c>
      <c r="D13" s="160" t="s">
        <v>301</v>
      </c>
      <c r="E13" s="111" t="s">
        <v>350</v>
      </c>
      <c r="F13" s="234">
        <v>2553</v>
      </c>
      <c r="G13" s="277" t="s">
        <v>90</v>
      </c>
      <c r="H13" s="222" t="s">
        <v>92</v>
      </c>
      <c r="I13" s="225" t="s">
        <v>353</v>
      </c>
    </row>
    <row r="14" spans="1:9" ht="165" customHeight="1">
      <c r="A14" s="272"/>
      <c r="B14" s="275"/>
      <c r="C14" s="278"/>
      <c r="D14" s="135" t="s">
        <v>303</v>
      </c>
      <c r="E14" s="161" t="s">
        <v>351</v>
      </c>
      <c r="F14" s="239"/>
      <c r="G14" s="280"/>
      <c r="H14" s="223"/>
      <c r="I14" s="226"/>
    </row>
    <row r="15" spans="1:9" ht="156">
      <c r="A15" s="273"/>
      <c r="B15" s="276"/>
      <c r="C15" s="279"/>
      <c r="D15" s="131" t="s">
        <v>305</v>
      </c>
      <c r="E15" s="143" t="s">
        <v>352</v>
      </c>
      <c r="F15" s="235"/>
      <c r="G15" s="281"/>
      <c r="H15" s="224"/>
      <c r="I15" s="227"/>
    </row>
    <row r="16" spans="1:9" ht="61.5" customHeight="1">
      <c r="A16" s="288">
        <v>5</v>
      </c>
      <c r="B16" s="274" t="s">
        <v>86</v>
      </c>
      <c r="C16" s="277" t="s">
        <v>87</v>
      </c>
      <c r="D16" s="160" t="s">
        <v>301</v>
      </c>
      <c r="E16" s="111" t="s">
        <v>355</v>
      </c>
      <c r="F16" s="234">
        <v>2553</v>
      </c>
      <c r="G16" s="277" t="s">
        <v>91</v>
      </c>
      <c r="H16" s="222" t="s">
        <v>93</v>
      </c>
      <c r="I16" s="225" t="s">
        <v>354</v>
      </c>
    </row>
    <row r="17" spans="1:9" ht="117">
      <c r="A17" s="289"/>
      <c r="B17" s="275"/>
      <c r="C17" s="280"/>
      <c r="D17" s="135" t="s">
        <v>303</v>
      </c>
      <c r="E17" s="161" t="s">
        <v>356</v>
      </c>
      <c r="F17" s="239"/>
      <c r="G17" s="280"/>
      <c r="H17" s="223"/>
      <c r="I17" s="226"/>
    </row>
    <row r="18" spans="1:9" ht="117">
      <c r="A18" s="290"/>
      <c r="B18" s="276"/>
      <c r="C18" s="281"/>
      <c r="D18" s="131" t="s">
        <v>305</v>
      </c>
      <c r="E18" s="111" t="s">
        <v>357</v>
      </c>
      <c r="F18" s="235"/>
      <c r="G18" s="281"/>
      <c r="H18" s="224"/>
      <c r="I18" s="227"/>
    </row>
    <row r="19" spans="1:17" s="96" customFormat="1" ht="86.25" customHeight="1">
      <c r="A19" s="108">
        <v>6</v>
      </c>
      <c r="B19" s="93" t="s">
        <v>292</v>
      </c>
      <c r="C19" s="95" t="s">
        <v>293</v>
      </c>
      <c r="D19" s="91"/>
      <c r="E19" s="91"/>
      <c r="F19" s="88">
        <v>2553</v>
      </c>
      <c r="G19" s="92" t="s">
        <v>294</v>
      </c>
      <c r="H19" s="98" t="s">
        <v>295</v>
      </c>
      <c r="I19" s="104" t="s">
        <v>296</v>
      </c>
      <c r="J19" s="87"/>
      <c r="K19" s="87"/>
      <c r="L19" s="87"/>
      <c r="M19" s="87"/>
      <c r="N19" s="87"/>
      <c r="O19" s="87"/>
      <c r="P19" s="87"/>
      <c r="Q19" s="87"/>
    </row>
  </sheetData>
  <sheetProtection/>
  <mergeCells count="40">
    <mergeCell ref="C16:C18"/>
    <mergeCell ref="B16:B18"/>
    <mergeCell ref="A16:A18"/>
    <mergeCell ref="F16:F18"/>
    <mergeCell ref="G16:G18"/>
    <mergeCell ref="I16:I18"/>
    <mergeCell ref="H16:H18"/>
    <mergeCell ref="D4:E4"/>
    <mergeCell ref="H4:I4"/>
    <mergeCell ref="A5:B5"/>
    <mergeCell ref="D5:E5"/>
    <mergeCell ref="H5:I5"/>
    <mergeCell ref="A6:A7"/>
    <mergeCell ref="B6:B7"/>
    <mergeCell ref="C6:C7"/>
    <mergeCell ref="F6:F7"/>
    <mergeCell ref="G6:G7"/>
    <mergeCell ref="H6:H7"/>
    <mergeCell ref="I6:I7"/>
    <mergeCell ref="F8:F9"/>
    <mergeCell ref="G8:G9"/>
    <mergeCell ref="H8:H9"/>
    <mergeCell ref="I8:I9"/>
    <mergeCell ref="F10:F12"/>
    <mergeCell ref="G10:G12"/>
    <mergeCell ref="H10:H12"/>
    <mergeCell ref="I10:I12"/>
    <mergeCell ref="A8:A9"/>
    <mergeCell ref="B8:B9"/>
    <mergeCell ref="C8:C9"/>
    <mergeCell ref="A10:A12"/>
    <mergeCell ref="B10:B12"/>
    <mergeCell ref="C10:C12"/>
    <mergeCell ref="I13:I15"/>
    <mergeCell ref="A13:A15"/>
    <mergeCell ref="B13:B15"/>
    <mergeCell ref="C13:C15"/>
    <mergeCell ref="F13:F15"/>
    <mergeCell ref="G13:G15"/>
    <mergeCell ref="H13:H15"/>
  </mergeCells>
  <hyperlinks>
    <hyperlink ref="H6:H7" r:id="rId1" display="มศ.1"/>
    <hyperlink ref="H8:H9" r:id="rId2" display="มศ.2"/>
    <hyperlink ref="H10:H12" r:id="rId3" display="มศ.3"/>
    <hyperlink ref="H13:H15" r:id="rId4" display="มศ.4"/>
    <hyperlink ref="H16:H18" r:id="rId5" display="มศ.5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6"/>
  <headerFooter>
    <oddHeader>&amp;R&amp;"TH SarabunPSK,Regular"&amp;12&amp;P</oddHeader>
    <oddFooter>&amp;L&amp;"TH SarabunPSK,Regular"&amp;12สาขาวิชามนุษยนิเวศศาสตร์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4"/>
  <sheetViews>
    <sheetView zoomScaleSheetLayoutView="90" zoomScalePageLayoutView="0" workbookViewId="0" topLeftCell="C10">
      <selection activeCell="D13" sqref="D13:E13"/>
    </sheetView>
  </sheetViews>
  <sheetFormatPr defaultColWidth="9.140625" defaultRowHeight="15"/>
  <cols>
    <col min="1" max="1" width="5.57421875" style="1" customWidth="1"/>
    <col min="2" max="2" width="22.7109375" style="1" customWidth="1"/>
    <col min="3" max="3" width="31.140625" style="1" customWidth="1"/>
    <col min="4" max="4" width="2.7109375" style="1" customWidth="1"/>
    <col min="5" max="5" width="35.8515625" style="1" customWidth="1"/>
    <col min="6" max="6" width="9.57421875" style="1" customWidth="1"/>
    <col min="7" max="7" width="22.140625" style="1" customWidth="1"/>
    <col min="8" max="8" width="5.7109375" style="1" customWidth="1"/>
    <col min="9" max="9" width="38.8515625" style="1" customWidth="1"/>
    <col min="10" max="17" width="9.00390625" style="1" customWidth="1"/>
  </cols>
  <sheetData>
    <row r="1" spans="1:11" s="33" customFormat="1" ht="19.5">
      <c r="A1" s="15" t="s">
        <v>46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33" customFormat="1" ht="19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4" spans="1:17" s="3" customFormat="1" ht="74.25" customHeight="1">
      <c r="A4" s="4" t="s">
        <v>1</v>
      </c>
      <c r="B4" s="4" t="s">
        <v>2</v>
      </c>
      <c r="C4" s="4" t="s">
        <v>27</v>
      </c>
      <c r="D4" s="246" t="s">
        <v>333</v>
      </c>
      <c r="E4" s="247"/>
      <c r="F4" s="5" t="s">
        <v>28</v>
      </c>
      <c r="G4" s="5" t="s">
        <v>3</v>
      </c>
      <c r="H4" s="246" t="s">
        <v>26</v>
      </c>
      <c r="I4" s="247"/>
      <c r="J4" s="2"/>
      <c r="K4" s="2"/>
      <c r="L4" s="2"/>
      <c r="M4" s="2"/>
      <c r="N4" s="2"/>
      <c r="O4" s="2"/>
      <c r="P4" s="2"/>
      <c r="Q4" s="2"/>
    </row>
    <row r="5" spans="1:9" ht="19.5">
      <c r="A5" s="240" t="s">
        <v>20</v>
      </c>
      <c r="B5" s="241"/>
      <c r="C5" s="16"/>
      <c r="D5" s="242"/>
      <c r="E5" s="241"/>
      <c r="F5" s="6"/>
      <c r="G5" s="6"/>
      <c r="H5" s="244"/>
      <c r="I5" s="245"/>
    </row>
    <row r="6" spans="1:17" s="19" customFormat="1" ht="62.25" customHeight="1">
      <c r="A6" s="271">
        <v>1</v>
      </c>
      <c r="B6" s="264" t="s">
        <v>62</v>
      </c>
      <c r="C6" s="264" t="s">
        <v>63</v>
      </c>
      <c r="D6" s="112" t="s">
        <v>301</v>
      </c>
      <c r="E6" s="162" t="s">
        <v>358</v>
      </c>
      <c r="F6" s="234">
        <v>2553</v>
      </c>
      <c r="G6" s="254" t="s">
        <v>64</v>
      </c>
      <c r="H6" s="222" t="s">
        <v>39</v>
      </c>
      <c r="I6" s="225" t="s">
        <v>361</v>
      </c>
      <c r="J6" s="17"/>
      <c r="K6" s="17"/>
      <c r="L6" s="17"/>
      <c r="M6" s="17"/>
      <c r="N6" s="17"/>
      <c r="O6" s="17"/>
      <c r="P6" s="17"/>
      <c r="Q6" s="17"/>
    </row>
    <row r="7" spans="1:17" s="19" customFormat="1" ht="64.5" customHeight="1">
      <c r="A7" s="272"/>
      <c r="B7" s="285"/>
      <c r="C7" s="285"/>
      <c r="D7" s="164" t="s">
        <v>303</v>
      </c>
      <c r="E7" s="139" t="s">
        <v>359</v>
      </c>
      <c r="F7" s="239"/>
      <c r="G7" s="255"/>
      <c r="H7" s="223"/>
      <c r="I7" s="226"/>
      <c r="J7" s="17"/>
      <c r="K7" s="17"/>
      <c r="L7" s="17"/>
      <c r="M7" s="17"/>
      <c r="N7" s="17"/>
      <c r="O7" s="17"/>
      <c r="P7" s="17"/>
      <c r="Q7" s="17"/>
    </row>
    <row r="8" spans="1:17" s="19" customFormat="1" ht="42" customHeight="1">
      <c r="A8" s="273"/>
      <c r="B8" s="265"/>
      <c r="C8" s="265"/>
      <c r="D8" s="163" t="s">
        <v>305</v>
      </c>
      <c r="E8" s="140" t="s">
        <v>360</v>
      </c>
      <c r="F8" s="235"/>
      <c r="G8" s="256"/>
      <c r="H8" s="224"/>
      <c r="I8" s="227"/>
      <c r="J8" s="17"/>
      <c r="K8" s="17"/>
      <c r="L8" s="17"/>
      <c r="M8" s="17"/>
      <c r="N8" s="17"/>
      <c r="O8" s="17"/>
      <c r="P8" s="17"/>
      <c r="Q8" s="17"/>
    </row>
    <row r="9" spans="1:9" ht="82.5" customHeight="1">
      <c r="A9" s="271">
        <v>2</v>
      </c>
      <c r="B9" s="264" t="s">
        <v>65</v>
      </c>
      <c r="C9" s="264" t="s">
        <v>66</v>
      </c>
      <c r="D9" s="112" t="s">
        <v>301</v>
      </c>
      <c r="E9" s="165" t="s">
        <v>362</v>
      </c>
      <c r="F9" s="234">
        <v>2553</v>
      </c>
      <c r="G9" s="274" t="s">
        <v>71</v>
      </c>
      <c r="H9" s="222" t="s">
        <v>74</v>
      </c>
      <c r="I9" s="225" t="s">
        <v>365</v>
      </c>
    </row>
    <row r="10" spans="1:17" s="33" customFormat="1" ht="58.5">
      <c r="A10" s="272"/>
      <c r="B10" s="285"/>
      <c r="C10" s="285"/>
      <c r="D10" s="164" t="s">
        <v>303</v>
      </c>
      <c r="E10" s="139" t="s">
        <v>363</v>
      </c>
      <c r="F10" s="239"/>
      <c r="G10" s="275"/>
      <c r="H10" s="223"/>
      <c r="I10" s="226"/>
      <c r="J10" s="1"/>
      <c r="K10" s="1"/>
      <c r="L10" s="1"/>
      <c r="M10" s="1"/>
      <c r="N10" s="1"/>
      <c r="O10" s="1"/>
      <c r="P10" s="1"/>
      <c r="Q10" s="1"/>
    </row>
    <row r="11" spans="1:17" s="33" customFormat="1" ht="58.5">
      <c r="A11" s="273"/>
      <c r="B11" s="265"/>
      <c r="C11" s="265"/>
      <c r="D11" s="163" t="s">
        <v>305</v>
      </c>
      <c r="E11" s="140" t="s">
        <v>364</v>
      </c>
      <c r="F11" s="235"/>
      <c r="G11" s="276"/>
      <c r="H11" s="224"/>
      <c r="I11" s="227"/>
      <c r="J11" s="1"/>
      <c r="K11" s="1"/>
      <c r="L11" s="1"/>
      <c r="M11" s="1"/>
      <c r="N11" s="1"/>
      <c r="O11" s="1"/>
      <c r="P11" s="1"/>
      <c r="Q11" s="1"/>
    </row>
    <row r="12" spans="1:9" ht="144.75" customHeight="1">
      <c r="A12" s="44">
        <v>3</v>
      </c>
      <c r="B12" s="32" t="s">
        <v>65</v>
      </c>
      <c r="C12" s="69" t="s">
        <v>67</v>
      </c>
      <c r="D12" s="262" t="s">
        <v>367</v>
      </c>
      <c r="E12" s="263"/>
      <c r="F12" s="46">
        <v>2553</v>
      </c>
      <c r="G12" s="37" t="s">
        <v>59</v>
      </c>
      <c r="H12" s="176" t="s">
        <v>75</v>
      </c>
      <c r="I12" s="76" t="s">
        <v>366</v>
      </c>
    </row>
    <row r="13" spans="1:9" ht="61.5" customHeight="1">
      <c r="A13" s="44">
        <v>4</v>
      </c>
      <c r="B13" s="32" t="s">
        <v>68</v>
      </c>
      <c r="C13" s="69" t="s">
        <v>33</v>
      </c>
      <c r="D13" s="262" t="s">
        <v>368</v>
      </c>
      <c r="E13" s="263"/>
      <c r="F13" s="46">
        <v>2553</v>
      </c>
      <c r="G13" s="35" t="s">
        <v>72</v>
      </c>
      <c r="H13" s="178" t="s">
        <v>76</v>
      </c>
      <c r="I13" s="76" t="s">
        <v>369</v>
      </c>
    </row>
    <row r="14" spans="1:9" ht="83.25" customHeight="1">
      <c r="A14" s="46">
        <v>5</v>
      </c>
      <c r="B14" s="37" t="s">
        <v>69</v>
      </c>
      <c r="C14" s="68" t="s">
        <v>70</v>
      </c>
      <c r="D14" s="262" t="s">
        <v>370</v>
      </c>
      <c r="E14" s="263"/>
      <c r="F14" s="46">
        <v>2553</v>
      </c>
      <c r="G14" s="37" t="s">
        <v>73</v>
      </c>
      <c r="H14" s="176" t="s">
        <v>77</v>
      </c>
      <c r="I14" s="76" t="s">
        <v>78</v>
      </c>
    </row>
  </sheetData>
  <sheetProtection/>
  <mergeCells count="22">
    <mergeCell ref="I9:I11"/>
    <mergeCell ref="D12:E12"/>
    <mergeCell ref="D13:E13"/>
    <mergeCell ref="D14:E14"/>
    <mergeCell ref="F6:F8"/>
    <mergeCell ref="G6:G8"/>
    <mergeCell ref="I6:I8"/>
    <mergeCell ref="A9:A11"/>
    <mergeCell ref="B9:B11"/>
    <mergeCell ref="C9:C11"/>
    <mergeCell ref="F9:F11"/>
    <mergeCell ref="G9:G11"/>
    <mergeCell ref="H6:H8"/>
    <mergeCell ref="H9:H11"/>
    <mergeCell ref="A5:B5"/>
    <mergeCell ref="D5:E5"/>
    <mergeCell ref="H5:I5"/>
    <mergeCell ref="D4:E4"/>
    <mergeCell ref="H4:I4"/>
    <mergeCell ref="A6:A8"/>
    <mergeCell ref="B6:B8"/>
    <mergeCell ref="C6:C8"/>
  </mergeCells>
  <hyperlinks>
    <hyperlink ref="H14" r:id="rId1" display="รศ. 5"/>
    <hyperlink ref="H13" r:id="rId2" display="รศ.4"/>
    <hyperlink ref="H12" r:id="rId3" display="รศ.3"/>
    <hyperlink ref="H9:H11" r:id="rId4" display="รศ.2"/>
    <hyperlink ref="H6:H8" r:id="rId5" display="รศ.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6"/>
  <headerFooter>
    <oddHeader>&amp;R&amp;"TH SarabunPSK,Regular"&amp;12&amp;P</oddHeader>
    <oddFooter>&amp;L&amp;"TH SarabunPSK,Regular"&amp;12สาขาวิชารัฐศาสตร์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80" zoomScalePageLayoutView="0" workbookViewId="0" topLeftCell="A1">
      <selection activeCell="C2" sqref="C2"/>
    </sheetView>
  </sheetViews>
  <sheetFormatPr defaultColWidth="9.140625" defaultRowHeight="15"/>
  <cols>
    <col min="1" max="1" width="5.57421875" style="1" customWidth="1"/>
    <col min="2" max="2" width="22.7109375" style="1" customWidth="1"/>
    <col min="3" max="3" width="31.140625" style="1" customWidth="1"/>
    <col min="4" max="4" width="2.7109375" style="1" customWidth="1"/>
    <col min="5" max="5" width="35.8515625" style="1" customWidth="1"/>
    <col min="6" max="6" width="9.57421875" style="1" customWidth="1"/>
    <col min="7" max="7" width="22.140625" style="1" customWidth="1"/>
    <col min="8" max="8" width="5.7109375" style="1" customWidth="1"/>
    <col min="9" max="9" width="38.8515625" style="1" customWidth="1"/>
    <col min="10" max="17" width="9.00390625" style="1" customWidth="1"/>
  </cols>
  <sheetData>
    <row r="1" spans="1:11" s="33" customFormat="1" ht="19.5">
      <c r="A1" s="15" t="s">
        <v>46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33" customFormat="1" ht="19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4" spans="1:17" s="3" customFormat="1" ht="74.25" customHeight="1">
      <c r="A4" s="4" t="s">
        <v>1</v>
      </c>
      <c r="B4" s="4" t="s">
        <v>2</v>
      </c>
      <c r="C4" s="4" t="s">
        <v>27</v>
      </c>
      <c r="D4" s="246" t="s">
        <v>333</v>
      </c>
      <c r="E4" s="247"/>
      <c r="F4" s="5" t="s">
        <v>28</v>
      </c>
      <c r="G4" s="5" t="s">
        <v>3</v>
      </c>
      <c r="H4" s="246" t="s">
        <v>26</v>
      </c>
      <c r="I4" s="247"/>
      <c r="J4" s="2"/>
      <c r="K4" s="2"/>
      <c r="L4" s="2"/>
      <c r="M4" s="2"/>
      <c r="N4" s="2"/>
      <c r="O4" s="2"/>
      <c r="P4" s="2"/>
      <c r="Q4" s="2"/>
    </row>
    <row r="5" spans="1:9" ht="19.5">
      <c r="A5" s="240" t="s">
        <v>16</v>
      </c>
      <c r="B5" s="241"/>
      <c r="C5" s="16"/>
      <c r="D5" s="240"/>
      <c r="E5" s="241"/>
      <c r="F5" s="6"/>
      <c r="G5" s="6"/>
      <c r="H5" s="244"/>
      <c r="I5" s="245"/>
    </row>
    <row r="6" spans="1:17" s="19" customFormat="1" ht="97.5">
      <c r="A6" s="46">
        <v>1</v>
      </c>
      <c r="B6" s="37" t="s">
        <v>131</v>
      </c>
      <c r="C6" s="35" t="s">
        <v>132</v>
      </c>
      <c r="D6" s="72"/>
      <c r="E6" s="70"/>
      <c r="F6" s="46">
        <v>2553</v>
      </c>
      <c r="G6" s="35" t="s">
        <v>106</v>
      </c>
      <c r="H6" s="176" t="s">
        <v>150</v>
      </c>
      <c r="I6" s="76" t="s">
        <v>110</v>
      </c>
      <c r="J6" s="17"/>
      <c r="K6" s="17"/>
      <c r="L6" s="17"/>
      <c r="M6" s="17"/>
      <c r="N6" s="17"/>
      <c r="O6" s="17"/>
      <c r="P6" s="17"/>
      <c r="Q6" s="17"/>
    </row>
    <row r="7" spans="1:17" s="19" customFormat="1" ht="58.5">
      <c r="A7" s="46">
        <v>2</v>
      </c>
      <c r="B7" s="37" t="s">
        <v>133</v>
      </c>
      <c r="C7" s="35" t="s">
        <v>134</v>
      </c>
      <c r="D7" s="72"/>
      <c r="E7" s="70"/>
      <c r="F7" s="46">
        <v>2553</v>
      </c>
      <c r="G7" s="35" t="s">
        <v>144</v>
      </c>
      <c r="H7" s="176" t="s">
        <v>151</v>
      </c>
      <c r="I7" s="77" t="s">
        <v>152</v>
      </c>
      <c r="J7" s="17"/>
      <c r="K7" s="17"/>
      <c r="L7" s="17"/>
      <c r="M7" s="17"/>
      <c r="N7" s="17"/>
      <c r="O7" s="17"/>
      <c r="P7" s="17"/>
      <c r="Q7" s="17"/>
    </row>
    <row r="8" spans="1:9" ht="39">
      <c r="A8" s="46">
        <v>3</v>
      </c>
      <c r="B8" s="37" t="s">
        <v>133</v>
      </c>
      <c r="C8" s="35" t="s">
        <v>135</v>
      </c>
      <c r="D8" s="72"/>
      <c r="E8" s="70"/>
      <c r="F8" s="46">
        <v>2553</v>
      </c>
      <c r="G8" s="35" t="s">
        <v>145</v>
      </c>
      <c r="H8" s="176" t="s">
        <v>153</v>
      </c>
      <c r="I8" s="77" t="s">
        <v>154</v>
      </c>
    </row>
    <row r="9" spans="1:9" ht="58.5">
      <c r="A9" s="46">
        <v>4</v>
      </c>
      <c r="B9" s="37" t="s">
        <v>136</v>
      </c>
      <c r="C9" s="35" t="s">
        <v>137</v>
      </c>
      <c r="D9" s="71"/>
      <c r="E9" s="21"/>
      <c r="F9" s="46">
        <v>2553</v>
      </c>
      <c r="G9" s="37" t="s">
        <v>146</v>
      </c>
      <c r="H9" s="176" t="s">
        <v>155</v>
      </c>
      <c r="I9" s="77" t="s">
        <v>156</v>
      </c>
    </row>
    <row r="10" spans="1:9" ht="39">
      <c r="A10" s="30">
        <v>5</v>
      </c>
      <c r="B10" s="73" t="s">
        <v>138</v>
      </c>
      <c r="C10" s="34" t="s">
        <v>139</v>
      </c>
      <c r="D10" s="71"/>
      <c r="E10" s="21"/>
      <c r="F10" s="46">
        <v>2553</v>
      </c>
      <c r="G10" s="34" t="s">
        <v>147</v>
      </c>
      <c r="H10" s="176" t="s">
        <v>157</v>
      </c>
      <c r="I10" s="77" t="s">
        <v>147</v>
      </c>
    </row>
    <row r="11" spans="1:9" ht="58.5">
      <c r="A11" s="30">
        <v>6</v>
      </c>
      <c r="B11" s="73" t="s">
        <v>140</v>
      </c>
      <c r="C11" s="34" t="s">
        <v>141</v>
      </c>
      <c r="D11" s="71"/>
      <c r="E11" s="21"/>
      <c r="F11" s="46">
        <v>2553</v>
      </c>
      <c r="G11" s="34" t="s">
        <v>148</v>
      </c>
      <c r="H11" s="179" t="s">
        <v>158</v>
      </c>
      <c r="I11" s="77" t="s">
        <v>148</v>
      </c>
    </row>
    <row r="12" spans="1:9" ht="78">
      <c r="A12" s="30">
        <v>7</v>
      </c>
      <c r="B12" s="73" t="s">
        <v>142</v>
      </c>
      <c r="C12" s="34" t="s">
        <v>143</v>
      </c>
      <c r="D12" s="71"/>
      <c r="E12" s="21"/>
      <c r="F12" s="46">
        <v>2553</v>
      </c>
      <c r="G12" s="35" t="s">
        <v>149</v>
      </c>
      <c r="H12" s="178" t="s">
        <v>159</v>
      </c>
      <c r="I12" s="77" t="s">
        <v>160</v>
      </c>
    </row>
  </sheetData>
  <sheetProtection/>
  <mergeCells count="5">
    <mergeCell ref="A5:B5"/>
    <mergeCell ref="D5:E5"/>
    <mergeCell ref="H5:I5"/>
    <mergeCell ref="D4:E4"/>
    <mergeCell ref="H4:I4"/>
  </mergeCells>
  <hyperlinks>
    <hyperlink ref="H6" r:id="rId1" display="วจ.1"/>
    <hyperlink ref="H7" r:id="rId2" display="วจ.2"/>
    <hyperlink ref="H8" r:id="rId3" display="วจ.3"/>
    <hyperlink ref="H9" r:id="rId4" display="วจ.4"/>
    <hyperlink ref="H10" r:id="rId5" display="วจ.5"/>
    <hyperlink ref="H11" r:id="rId6" display="วจ.6"/>
    <hyperlink ref="H12" r:id="rId7" display="วจ.7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8"/>
  <headerFooter>
    <oddHeader>&amp;R&amp;"TH SarabunPSK,Regular"&amp;12&amp;P</oddHeader>
    <oddFooter>&amp;L&amp;"TH SarabunPSK,Regular"&amp;12สาขาวิชาวิทยาการจัดการ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0"/>
  <sheetViews>
    <sheetView zoomScaleSheetLayoutView="80" zoomScalePageLayoutView="0" workbookViewId="0" topLeftCell="A1">
      <selection activeCell="J8" sqref="J8"/>
    </sheetView>
  </sheetViews>
  <sheetFormatPr defaultColWidth="9.140625" defaultRowHeight="15"/>
  <cols>
    <col min="1" max="1" width="5.57421875" style="1" customWidth="1"/>
    <col min="2" max="2" width="22.7109375" style="1" customWidth="1"/>
    <col min="3" max="3" width="31.140625" style="1" customWidth="1"/>
    <col min="4" max="4" width="2.7109375" style="1" customWidth="1"/>
    <col min="5" max="5" width="35.8515625" style="1" customWidth="1"/>
    <col min="6" max="6" width="9.57421875" style="1" customWidth="1"/>
    <col min="7" max="7" width="22.140625" style="1" customWidth="1"/>
    <col min="8" max="8" width="5.7109375" style="1" customWidth="1"/>
    <col min="9" max="9" width="38.8515625" style="1" customWidth="1"/>
    <col min="10" max="17" width="9.00390625" style="1" customWidth="1"/>
  </cols>
  <sheetData>
    <row r="1" spans="1:11" s="33" customFormat="1" ht="23.25">
      <c r="A1" s="15" t="s">
        <v>46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33" customFormat="1" ht="23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ht="23.25"/>
    <row r="4" spans="1:17" s="3" customFormat="1" ht="74.25" customHeight="1">
      <c r="A4" s="4" t="s">
        <v>1</v>
      </c>
      <c r="B4" s="4" t="s">
        <v>2</v>
      </c>
      <c r="C4" s="4" t="s">
        <v>27</v>
      </c>
      <c r="D4" s="246" t="s">
        <v>333</v>
      </c>
      <c r="E4" s="247"/>
      <c r="F4" s="5" t="s">
        <v>28</v>
      </c>
      <c r="G4" s="5" t="s">
        <v>3</v>
      </c>
      <c r="H4" s="246" t="s">
        <v>26</v>
      </c>
      <c r="I4" s="247"/>
      <c r="J4" s="2"/>
      <c r="K4" s="2"/>
      <c r="L4" s="2"/>
      <c r="M4" s="2"/>
      <c r="N4" s="2"/>
      <c r="O4" s="2"/>
      <c r="P4" s="2"/>
      <c r="Q4" s="2"/>
    </row>
    <row r="5" spans="1:9" ht="23.25">
      <c r="A5" s="240" t="s">
        <v>13</v>
      </c>
      <c r="B5" s="241"/>
      <c r="C5" s="16"/>
      <c r="D5" s="240"/>
      <c r="E5" s="241"/>
      <c r="F5" s="6"/>
      <c r="G5" s="6"/>
      <c r="H5" s="244"/>
      <c r="I5" s="245"/>
    </row>
    <row r="6" spans="1:17" s="19" customFormat="1" ht="93">
      <c r="A6" s="46">
        <v>1</v>
      </c>
      <c r="B6" s="37" t="s">
        <v>161</v>
      </c>
      <c r="C6" s="35" t="s">
        <v>162</v>
      </c>
      <c r="D6" s="72"/>
      <c r="E6" s="70"/>
      <c r="F6" s="46">
        <v>2553</v>
      </c>
      <c r="G6" s="35" t="s">
        <v>169</v>
      </c>
      <c r="H6" s="176" t="s">
        <v>171</v>
      </c>
      <c r="I6" s="39" t="s">
        <v>172</v>
      </c>
      <c r="J6" s="17"/>
      <c r="K6" s="17"/>
      <c r="L6" s="17"/>
      <c r="M6" s="17"/>
      <c r="N6" s="17"/>
      <c r="O6" s="17"/>
      <c r="P6" s="17"/>
      <c r="Q6" s="17"/>
    </row>
    <row r="7" spans="1:17" s="19" customFormat="1" ht="116.25">
      <c r="A7" s="46">
        <v>2</v>
      </c>
      <c r="B7" s="37" t="s">
        <v>163</v>
      </c>
      <c r="C7" s="35" t="s">
        <v>164</v>
      </c>
      <c r="D7" s="71"/>
      <c r="E7" s="21"/>
      <c r="F7" s="46">
        <v>2553</v>
      </c>
      <c r="G7" s="35" t="s">
        <v>170</v>
      </c>
      <c r="H7" s="176" t="s">
        <v>173</v>
      </c>
      <c r="I7" s="39" t="s">
        <v>174</v>
      </c>
      <c r="J7" s="17"/>
      <c r="K7" s="17"/>
      <c r="L7" s="17"/>
      <c r="M7" s="17"/>
      <c r="N7" s="17"/>
      <c r="O7" s="17"/>
      <c r="P7" s="17"/>
      <c r="Q7" s="17"/>
    </row>
    <row r="8" spans="1:9" ht="186">
      <c r="A8" s="46">
        <v>3</v>
      </c>
      <c r="B8" s="37" t="s">
        <v>165</v>
      </c>
      <c r="C8" s="35" t="s">
        <v>166</v>
      </c>
      <c r="D8" s="71"/>
      <c r="E8" s="21"/>
      <c r="F8" s="46">
        <v>2553</v>
      </c>
      <c r="G8" s="35" t="s">
        <v>149</v>
      </c>
      <c r="H8" s="176" t="s">
        <v>175</v>
      </c>
      <c r="I8" s="39" t="s">
        <v>376</v>
      </c>
    </row>
    <row r="9" spans="1:9" ht="97.5">
      <c r="A9" s="46">
        <v>4</v>
      </c>
      <c r="B9" s="78" t="s">
        <v>167</v>
      </c>
      <c r="C9" s="35" t="s">
        <v>168</v>
      </c>
      <c r="D9" s="71"/>
      <c r="E9" s="21"/>
      <c r="F9" s="46">
        <v>2553</v>
      </c>
      <c r="G9" s="35" t="s">
        <v>149</v>
      </c>
      <c r="H9" s="178" t="s">
        <v>176</v>
      </c>
      <c r="I9" s="39" t="s">
        <v>160</v>
      </c>
    </row>
    <row r="10" spans="1:17" s="96" customFormat="1" ht="72.75" customHeight="1">
      <c r="A10" s="88">
        <v>5</v>
      </c>
      <c r="B10" s="94" t="s">
        <v>275</v>
      </c>
      <c r="C10" s="95" t="s">
        <v>276</v>
      </c>
      <c r="D10" s="100"/>
      <c r="E10" s="101"/>
      <c r="F10" s="88">
        <v>2553</v>
      </c>
      <c r="G10" s="94" t="s">
        <v>277</v>
      </c>
      <c r="H10" s="102" t="s">
        <v>278</v>
      </c>
      <c r="I10" s="101"/>
      <c r="J10" s="87"/>
      <c r="K10" s="87"/>
      <c r="L10" s="87"/>
      <c r="M10" s="87"/>
      <c r="N10" s="87"/>
      <c r="O10" s="87"/>
      <c r="P10" s="87"/>
      <c r="Q10" s="87"/>
    </row>
  </sheetData>
  <sheetProtection/>
  <mergeCells count="5">
    <mergeCell ref="A5:B5"/>
    <mergeCell ref="D5:E5"/>
    <mergeCell ref="D4:E4"/>
    <mergeCell ref="H4:I4"/>
    <mergeCell ref="H5:I5"/>
  </mergeCells>
  <hyperlinks>
    <hyperlink ref="H6" r:id="rId1" display="ศป.1"/>
    <hyperlink ref="H7" r:id="rId2" display="ศป.2"/>
    <hyperlink ref="H9" r:id="rId3" display="ศป.4"/>
    <hyperlink ref="H8" r:id="rId4" display="ศป.3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7"/>
  <headerFooter>
    <oddHeader>&amp;R&amp;"TH SarabunPSK,Regular"&amp;12&amp;P</oddHeader>
    <oddFooter>&amp;L&amp;"TH SarabunPSK,Regular"&amp;12สาขาวิชาศิลปศาสตร์</oddFooter>
  </headerFooter>
  <legacyDrawing r:id="rId6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4"/>
  <sheetViews>
    <sheetView zoomScaleSheetLayoutView="90" zoomScalePageLayoutView="0" workbookViewId="0" topLeftCell="A1">
      <selection activeCell="C6" sqref="C6"/>
    </sheetView>
  </sheetViews>
  <sheetFormatPr defaultColWidth="9.140625" defaultRowHeight="15"/>
  <cols>
    <col min="1" max="1" width="5.57421875" style="1" customWidth="1"/>
    <col min="2" max="2" width="22.7109375" style="1" customWidth="1"/>
    <col min="3" max="3" width="31.140625" style="1" customWidth="1"/>
    <col min="4" max="4" width="2.7109375" style="1" customWidth="1"/>
    <col min="5" max="5" width="35.8515625" style="1" customWidth="1"/>
    <col min="6" max="6" width="9.57421875" style="1" customWidth="1"/>
    <col min="7" max="7" width="22.140625" style="1" customWidth="1"/>
    <col min="8" max="8" width="5.7109375" style="1" customWidth="1"/>
    <col min="9" max="9" width="38.8515625" style="1" customWidth="1"/>
    <col min="10" max="17" width="9.00390625" style="1" customWidth="1"/>
  </cols>
  <sheetData>
    <row r="1" spans="1:11" s="33" customFormat="1" ht="19.5">
      <c r="A1" s="15" t="s">
        <v>46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33" customFormat="1" ht="19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4" spans="1:17" s="3" customFormat="1" ht="74.25" customHeight="1">
      <c r="A4" s="4" t="s">
        <v>1</v>
      </c>
      <c r="B4" s="4" t="s">
        <v>2</v>
      </c>
      <c r="C4" s="4" t="s">
        <v>27</v>
      </c>
      <c r="D4" s="246" t="s">
        <v>333</v>
      </c>
      <c r="E4" s="247"/>
      <c r="F4" s="5" t="s">
        <v>28</v>
      </c>
      <c r="G4" s="5" t="s">
        <v>3</v>
      </c>
      <c r="H4" s="246" t="s">
        <v>26</v>
      </c>
      <c r="I4" s="247"/>
      <c r="J4" s="2"/>
      <c r="K4" s="2"/>
      <c r="L4" s="2"/>
      <c r="M4" s="2"/>
      <c r="N4" s="2"/>
      <c r="O4" s="2"/>
      <c r="P4" s="2"/>
      <c r="Q4" s="2"/>
    </row>
    <row r="5" spans="1:9" ht="19.5">
      <c r="A5" s="240" t="s">
        <v>15</v>
      </c>
      <c r="B5" s="241"/>
      <c r="C5" s="16"/>
      <c r="D5" s="240"/>
      <c r="E5" s="241"/>
      <c r="F5" s="6"/>
      <c r="G5" s="6"/>
      <c r="H5" s="244"/>
      <c r="I5" s="245"/>
    </row>
    <row r="6" spans="1:17" s="19" customFormat="1" ht="58.5">
      <c r="A6" s="79">
        <v>1</v>
      </c>
      <c r="B6" s="35" t="s">
        <v>177</v>
      </c>
      <c r="C6" s="35" t="s">
        <v>178</v>
      </c>
      <c r="D6" s="72"/>
      <c r="E6" s="70"/>
      <c r="F6" s="46">
        <v>2553</v>
      </c>
      <c r="G6" s="35" t="s">
        <v>194</v>
      </c>
      <c r="H6" s="176" t="s">
        <v>197</v>
      </c>
      <c r="I6" s="76" t="s">
        <v>198</v>
      </c>
      <c r="J6" s="17"/>
      <c r="K6" s="17"/>
      <c r="L6" s="17"/>
      <c r="M6" s="17"/>
      <c r="N6" s="17"/>
      <c r="O6" s="17"/>
      <c r="P6" s="17"/>
      <c r="Q6" s="17"/>
    </row>
    <row r="7" spans="1:17" s="19" customFormat="1" ht="78">
      <c r="A7" s="79">
        <v>2</v>
      </c>
      <c r="B7" s="35" t="s">
        <v>179</v>
      </c>
      <c r="C7" s="35" t="s">
        <v>180</v>
      </c>
      <c r="D7" s="72"/>
      <c r="E7" s="70"/>
      <c r="F7" s="46">
        <v>2553</v>
      </c>
      <c r="G7" s="35" t="s">
        <v>149</v>
      </c>
      <c r="H7" s="176" t="s">
        <v>199</v>
      </c>
      <c r="I7" s="76" t="s">
        <v>160</v>
      </c>
      <c r="J7" s="17"/>
      <c r="K7" s="17"/>
      <c r="L7" s="17"/>
      <c r="M7" s="17"/>
      <c r="N7" s="17"/>
      <c r="O7" s="17"/>
      <c r="P7" s="17"/>
      <c r="Q7" s="17"/>
    </row>
    <row r="8" spans="1:9" ht="39">
      <c r="A8" s="79">
        <v>3</v>
      </c>
      <c r="B8" s="35" t="s">
        <v>181</v>
      </c>
      <c r="C8" s="35" t="s">
        <v>182</v>
      </c>
      <c r="D8" s="72"/>
      <c r="E8" s="70"/>
      <c r="F8" s="46">
        <v>2553</v>
      </c>
      <c r="G8" s="37" t="s">
        <v>59</v>
      </c>
      <c r="H8" s="176" t="s">
        <v>200</v>
      </c>
      <c r="I8" s="76" t="s">
        <v>56</v>
      </c>
    </row>
    <row r="9" spans="1:9" ht="39">
      <c r="A9" s="79">
        <v>4</v>
      </c>
      <c r="B9" s="35" t="s">
        <v>183</v>
      </c>
      <c r="C9" s="35" t="s">
        <v>184</v>
      </c>
      <c r="D9" s="72"/>
      <c r="E9" s="70"/>
      <c r="F9" s="46">
        <v>2553</v>
      </c>
      <c r="G9" s="37" t="s">
        <v>59</v>
      </c>
      <c r="H9" s="176" t="s">
        <v>201</v>
      </c>
      <c r="I9" s="76" t="s">
        <v>56</v>
      </c>
    </row>
    <row r="10" spans="1:9" ht="39">
      <c r="A10" s="79">
        <v>5</v>
      </c>
      <c r="B10" s="35" t="s">
        <v>181</v>
      </c>
      <c r="C10" s="35" t="s">
        <v>185</v>
      </c>
      <c r="D10" s="71"/>
      <c r="E10" s="21"/>
      <c r="F10" s="46">
        <v>2553</v>
      </c>
      <c r="G10" s="37" t="s">
        <v>59</v>
      </c>
      <c r="H10" s="176" t="s">
        <v>202</v>
      </c>
      <c r="I10" s="76" t="s">
        <v>56</v>
      </c>
    </row>
    <row r="11" spans="1:9" ht="78">
      <c r="A11" s="79">
        <v>6</v>
      </c>
      <c r="B11" s="35" t="s">
        <v>186</v>
      </c>
      <c r="C11" s="35" t="s">
        <v>187</v>
      </c>
      <c r="D11" s="71"/>
      <c r="E11" s="21"/>
      <c r="F11" s="46">
        <v>2553</v>
      </c>
      <c r="G11" s="35" t="s">
        <v>149</v>
      </c>
      <c r="H11" s="176" t="s">
        <v>203</v>
      </c>
      <c r="I11" s="76" t="s">
        <v>160</v>
      </c>
    </row>
    <row r="12" spans="1:9" ht="78">
      <c r="A12" s="79">
        <v>7</v>
      </c>
      <c r="B12" s="35" t="s">
        <v>188</v>
      </c>
      <c r="C12" s="35" t="s">
        <v>189</v>
      </c>
      <c r="D12" s="71"/>
      <c r="E12" s="21"/>
      <c r="F12" s="46">
        <v>2553</v>
      </c>
      <c r="G12" s="35" t="s">
        <v>149</v>
      </c>
      <c r="H12" s="176" t="s">
        <v>204</v>
      </c>
      <c r="I12" s="76" t="s">
        <v>160</v>
      </c>
    </row>
    <row r="13" spans="1:9" ht="63">
      <c r="A13" s="79">
        <v>8</v>
      </c>
      <c r="B13" s="80" t="s">
        <v>190</v>
      </c>
      <c r="C13" s="80" t="s">
        <v>191</v>
      </c>
      <c r="D13" s="71"/>
      <c r="E13" s="21"/>
      <c r="F13" s="46">
        <v>2553</v>
      </c>
      <c r="G13" s="35" t="s">
        <v>195</v>
      </c>
      <c r="H13" s="176" t="s">
        <v>205</v>
      </c>
      <c r="I13" s="76" t="s">
        <v>208</v>
      </c>
    </row>
    <row r="14" spans="1:9" ht="58.5">
      <c r="A14" s="81">
        <v>9</v>
      </c>
      <c r="B14" s="35" t="s">
        <v>192</v>
      </c>
      <c r="C14" s="35" t="s">
        <v>193</v>
      </c>
      <c r="D14" s="71"/>
      <c r="E14" s="21"/>
      <c r="F14" s="46">
        <v>2553</v>
      </c>
      <c r="G14" s="37" t="s">
        <v>196</v>
      </c>
      <c r="H14" s="176" t="s">
        <v>206</v>
      </c>
      <c r="I14" s="76" t="s">
        <v>207</v>
      </c>
    </row>
  </sheetData>
  <sheetProtection/>
  <mergeCells count="5">
    <mergeCell ref="D5:E5"/>
    <mergeCell ref="H5:I5"/>
    <mergeCell ref="D4:E4"/>
    <mergeCell ref="H4:I4"/>
    <mergeCell ref="A5:B5"/>
  </mergeCells>
  <hyperlinks>
    <hyperlink ref="H6" r:id="rId1" display="ศษ.1"/>
    <hyperlink ref="H7" r:id="rId2" display="ศษ.2"/>
    <hyperlink ref="H8" r:id="rId3" display="ศษ.3"/>
    <hyperlink ref="H9" r:id="rId4" display="ศษ.4"/>
    <hyperlink ref="H10" r:id="rId5" display="ศษ.5"/>
    <hyperlink ref="H11" r:id="rId6" display="ศษ.6"/>
    <hyperlink ref="H12" r:id="rId7" display="ศษ.7"/>
    <hyperlink ref="H13" r:id="rId8" display="ศษ.8"/>
    <hyperlink ref="H14" r:id="rId9" display="ศษ.9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0"/>
  <headerFooter>
    <oddHeader>&amp;R&amp;"TH SarabunPSK,Regular"&amp;12&amp;P</oddHeader>
    <oddFooter>&amp;L&amp;"TH SarabunPSK,Regular"&amp;12สาขาวิชาศึกษาศาสตร์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ศศิกานต์ เกิดแสงสุริยงค์</dc:creator>
  <cp:keywords/>
  <dc:description/>
  <cp:lastModifiedBy>รุ่งรัตน์ คำแปง</cp:lastModifiedBy>
  <cp:lastPrinted>2013-03-20T11:39:07Z</cp:lastPrinted>
  <dcterms:created xsi:type="dcterms:W3CDTF">2012-03-02T08:28:46Z</dcterms:created>
  <dcterms:modified xsi:type="dcterms:W3CDTF">2013-03-21T05:07:15Z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